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glo5\Desktop\AJH_GLOSA_20 Octubre 2020\03 Egresos_Informaciòn Trimestral 2020\03 III Trimestre\09 - Cierre septiembre - 2020 Trimestral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COG!$1:$4</definedName>
  </definedNames>
  <calcPr calcId="152511"/>
</workbook>
</file>

<file path=xl/calcChain.xml><?xml version="1.0" encoding="utf-8"?>
<calcChain xmlns="http://schemas.openxmlformats.org/spreadsheetml/2006/main">
  <c r="E54" i="4" l="1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H43" i="4"/>
  <c r="E43" i="4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93" i="4" l="1"/>
  <c r="G93" i="4"/>
  <c r="F93" i="4"/>
  <c r="E93" i="4"/>
  <c r="D93" i="4"/>
  <c r="H91" i="4"/>
  <c r="H89" i="4"/>
  <c r="H87" i="4"/>
  <c r="H85" i="4"/>
  <c r="H83" i="4"/>
  <c r="H81" i="4"/>
  <c r="H79" i="4"/>
  <c r="E91" i="4"/>
  <c r="E89" i="4"/>
  <c r="E87" i="4"/>
  <c r="E85" i="4"/>
  <c r="E83" i="4"/>
  <c r="E81" i="4"/>
  <c r="E79" i="4"/>
  <c r="C93" i="4"/>
  <c r="H71" i="4"/>
  <c r="G71" i="4"/>
  <c r="F71" i="4"/>
  <c r="H69" i="4"/>
  <c r="H68" i="4"/>
  <c r="H67" i="4"/>
  <c r="H66" i="4"/>
  <c r="E71" i="4"/>
  <c r="E69" i="4"/>
  <c r="E68" i="4"/>
  <c r="E67" i="4"/>
  <c r="E66" i="4"/>
  <c r="D71" i="4"/>
  <c r="C71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57" i="4"/>
  <c r="F57" i="4"/>
  <c r="D57" i="4"/>
  <c r="C57" i="4"/>
  <c r="H57" i="4" l="1"/>
  <c r="E57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2" i="5"/>
  <c r="H19" i="5"/>
  <c r="H18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H27" i="5" s="1"/>
  <c r="E26" i="5"/>
  <c r="H26" i="5" s="1"/>
  <c r="E23" i="5"/>
  <c r="H23" i="5" s="1"/>
  <c r="E22" i="5"/>
  <c r="E21" i="5"/>
  <c r="H21" i="5" s="1"/>
  <c r="E20" i="5"/>
  <c r="H20" i="5" s="1"/>
  <c r="E19" i="5"/>
  <c r="E18" i="5"/>
  <c r="E17" i="5"/>
  <c r="H17" i="5" s="1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E9" i="6"/>
  <c r="H9" i="6" s="1"/>
  <c r="E10" i="6"/>
  <c r="H10" i="6" s="1"/>
  <c r="E11" i="6"/>
  <c r="H11" i="6" s="1"/>
  <c r="E12" i="6"/>
  <c r="H12" i="6" s="1"/>
  <c r="H76" i="6"/>
  <c r="H75" i="6"/>
  <c r="H74" i="6"/>
  <c r="H73" i="6"/>
  <c r="H72" i="6"/>
  <c r="H67" i="6"/>
  <c r="H66" i="6"/>
  <c r="H63" i="6"/>
  <c r="H62" i="6"/>
  <c r="H61" i="6"/>
  <c r="H60" i="6"/>
  <c r="H59" i="6"/>
  <c r="H58" i="6"/>
  <c r="H56" i="6"/>
  <c r="H55" i="6"/>
  <c r="H52" i="6"/>
  <c r="H50" i="6"/>
  <c r="H44" i="6"/>
  <c r="H42" i="6"/>
  <c r="H41" i="6"/>
  <c r="H40" i="6"/>
  <c r="H39" i="6"/>
  <c r="H38" i="6"/>
  <c r="H34" i="6"/>
  <c r="H20" i="6"/>
  <c r="H16" i="6"/>
  <c r="H8" i="6"/>
  <c r="E76" i="6"/>
  <c r="E75" i="6"/>
  <c r="E74" i="6"/>
  <c r="E73" i="6"/>
  <c r="E72" i="6"/>
  <c r="E71" i="6"/>
  <c r="H71" i="6" s="1"/>
  <c r="E70" i="6"/>
  <c r="H70" i="6" s="1"/>
  <c r="E68" i="6"/>
  <c r="H68" i="6" s="1"/>
  <c r="E67" i="6"/>
  <c r="E66" i="6"/>
  <c r="E64" i="6"/>
  <c r="H64" i="6" s="1"/>
  <c r="E63" i="6"/>
  <c r="E62" i="6"/>
  <c r="E61" i="6"/>
  <c r="E60" i="6"/>
  <c r="E59" i="6"/>
  <c r="E58" i="6"/>
  <c r="E56" i="6"/>
  <c r="E55" i="6"/>
  <c r="E54" i="6"/>
  <c r="H54" i="6" s="1"/>
  <c r="E52" i="6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E42" i="6"/>
  <c r="E41" i="6"/>
  <c r="E40" i="6"/>
  <c r="E39" i="6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E57" i="6" s="1"/>
  <c r="H57" i="6" s="1"/>
  <c r="C53" i="6"/>
  <c r="C43" i="6"/>
  <c r="C33" i="6"/>
  <c r="C23" i="6"/>
  <c r="C13" i="6"/>
  <c r="C5" i="6"/>
  <c r="H25" i="5" l="1"/>
  <c r="C42" i="5"/>
  <c r="H16" i="5"/>
  <c r="D42" i="5"/>
  <c r="G42" i="5"/>
  <c r="F42" i="5"/>
  <c r="H6" i="5"/>
  <c r="E6" i="5"/>
  <c r="E16" i="8"/>
  <c r="E69" i="6"/>
  <c r="H69" i="6" s="1"/>
  <c r="H65" i="6"/>
  <c r="E53" i="6"/>
  <c r="H53" i="6" s="1"/>
  <c r="E43" i="6"/>
  <c r="H43" i="6" s="1"/>
  <c r="E33" i="6"/>
  <c r="H33" i="6" s="1"/>
  <c r="E23" i="6"/>
  <c r="H23" i="6" s="1"/>
  <c r="G77" i="6"/>
  <c r="F77" i="6"/>
  <c r="D77" i="6"/>
  <c r="E13" i="6"/>
  <c r="H13" i="6" s="1"/>
  <c r="C77" i="6"/>
  <c r="E5" i="6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<sst xmlns="http://schemas.openxmlformats.org/spreadsheetml/2006/main" count="268" uniqueCount="189">
  <si>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</si>
  <si>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</si>
  <si>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</si>
  <si>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</si>
  <si>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</si>
  <si>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</si>
  <si>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</si>
  <si>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</si>
  <si>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</si>
  <si>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</si>
  <si>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</si>
  <si>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</si>
  <si>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</si>
  <si>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</si>
  <si>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</si>
  <si>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</si>
  <si>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</si>
  <si>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</si>
  <si>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</si>
  <si>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</si>
  <si>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</si>
  <si>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</si>
  <si>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</si>
  <si>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</si>
  <si>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</si>
  <si>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</si>
  <si>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</si>
  <si>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</si>
  <si>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</si>
  <si>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</si>
  <si>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</si>
  <si>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</si>
  <si>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</si>
  <si>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</si>
  <si>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</si>
  <si>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</si>
  <si>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</si>
  <si>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</si>
  <si>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</si>
  <si>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</si>
  <si>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</si>
  <si>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</si>
  <si>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</si>
  <si>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</si>
  <si>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</si>
  <si>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</si>
  <si>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</si>
  <si>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</si>
  <si>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</si>
  <si>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</si>
  <si>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</si>
  <si>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</si>
  <si>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</si>
  <si>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</si>
  <si>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</si>
  <si>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</si>
  <si>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</si>
  <si>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</si>
  <si>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</si>
  <si>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</si>
  <si>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</si>
  <si>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</si>
  <si>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</si>
  <si>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</si>
  <si>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</si>
  <si>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</si>
  <si>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</si>
  <si>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</si>
  <si>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</si>
  <si>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</si>
  <si>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</si>
  <si>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</si>
  <si>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</si>
  <si>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</si>
  <si>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</si>
  <si>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</si>
  <si>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</si>
  <si>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</si>
  <si>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</si>
  <si>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</si>
  <si>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</si>
  <si>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</si>
  <si>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</si>
  <si>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</si>
  <si>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</si>
  <si>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</si>
  <si>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</si>
  <si>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</si>
  <si>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</si>
  <si>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</si>
  <si>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</si>
  <si>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</si>
  <si>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</si>
  <si>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</si>
  <si>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</si>
  <si>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</si>
  <si>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</si>
  <si>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</si>
  <si>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</si>
  <si>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</si>
  <si>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</si>
  <si>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</si>
  <si>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</si>
  <si>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</si>
  <si>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</si>
  <si>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</si>
  <si>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</si>
  <si>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</si>
  <si>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</si>
  <si>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</si>
  <si>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</si>
  <si>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</si>
  <si>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</si>
  <si>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</si>
  <si>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</si>
  <si>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</si>
  <si>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</si>
  <si>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</si>
  <si>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</si>
  <si>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</si>
  <si>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</si>
  <si>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</si>
  <si>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</si>
  <si>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</si>
  <si>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</si>
  <si>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</si>
  <si>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</si>
  <si>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</si>
  <si>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SALAMANCA, GUANAJUATO.
ESTADO ANALÍTICO DEL EJERCICIO DEL PRESUPUESTO DE EGRESOS
Clasificación por Objeto del Gasto (Capítulo y Concepto)
Del 1 de Enero al AL 30 DE SEPTIEMBRE DEL 2020</t>
  </si>
  <si>
    <t>MUNICIPIO DE SALAMANCA, GUANAJUATO.
ESTADO ANALÍTICO DEL EJERCICIO DEL PRESUPUESTO DE EGRESOS
Clasificación Económica (por Tipo de Gasto)
Del 1 de Enero al AL 30 DE SEPTIEMBRE DEL 2020</t>
  </si>
  <si>
    <t>AYUNTAMIENTO</t>
  </si>
  <si>
    <t>PRESIDENCIA MUNICIPAL</t>
  </si>
  <si>
    <t>SECRETARIA AYUNTAMIENTO</t>
  </si>
  <si>
    <t>JUZGADO ADMINISTATIVO MUNICIPAL</t>
  </si>
  <si>
    <t>ARCHIVO MUNICIPAL</t>
  </si>
  <si>
    <t>JUNTA LOCAL DE RECLUTAMIENTO</t>
  </si>
  <si>
    <t>DIRECCION DE TRANSPORTES</t>
  </si>
  <si>
    <t>DIR. PROTECCION CIVIL</t>
  </si>
  <si>
    <t>DIR. GRAL. PROG. SEGURIDAD PUBLICA</t>
  </si>
  <si>
    <t>JEFATURA EVENTOS ESPECIALES</t>
  </si>
  <si>
    <t>DIRECCION GENERAL DE COMUNICACIÓN SOCIAL</t>
  </si>
  <si>
    <t>DIRECCION DE FISCALIZACION Y CONTROL</t>
  </si>
  <si>
    <t>DIRECCION GENERAL DE MOVILIDAD</t>
  </si>
  <si>
    <t>DIRECCION GENERAL DE ASUNTOS JURIDICOS</t>
  </si>
  <si>
    <t>TESORERIA MUNICIPAL</t>
  </si>
  <si>
    <t>CONTRALORIA MUNICIPAL</t>
  </si>
  <si>
    <t>DIR. GRAL. DESARROLLO SOCIAL Y HUMANO</t>
  </si>
  <si>
    <t>DEPTO. CENTRO CIVICO</t>
  </si>
  <si>
    <t>JEFATURA DE PREDIAL</t>
  </si>
  <si>
    <t>JEFATURA DE ALMACEN</t>
  </si>
  <si>
    <t>DIR. GENERAL OBRA PUBLICA</t>
  </si>
  <si>
    <t>JEFATURA DE MANTENIMIENTO GENERAL</t>
  </si>
  <si>
    <t>DIR. DE EDUCACION</t>
  </si>
  <si>
    <t>DIR. COM. MUNICIPAL DEPORTE</t>
  </si>
  <si>
    <t>DIR. DE TURISMO</t>
  </si>
  <si>
    <t>DIR. DE RASTRO</t>
  </si>
  <si>
    <t>JEFATURA DE TALLER MUNICIPAL</t>
  </si>
  <si>
    <t>JEFATURA DE ECOPARQUE</t>
  </si>
  <si>
    <t>DIR. GRAL. SERVICIOS MUNICIPALES</t>
  </si>
  <si>
    <t>DIRECCION GENERAL DE RECURSOS HUMANOS</t>
  </si>
  <si>
    <t>DIRECCION GRAL TECNOLOGIAS DE INFORMACIO</t>
  </si>
  <si>
    <t>DIRECCION GENERAL DESARROLLO ECONOMICO</t>
  </si>
  <si>
    <t>DIRECCION GENERAL DE RECURSOS MATERIALES</t>
  </si>
  <si>
    <t>DIRECCION DE CATASTRO E IMPUESTO PREDIAL</t>
  </si>
  <si>
    <t>DIRECCION GENERAL ORDENAMIENTO TERRITOR</t>
  </si>
  <si>
    <t>DIRECCION GENERAL DE MEDIO AMBIENTE</t>
  </si>
  <si>
    <t>DIR GRAL CULTURA EDUACION DEP Y TURISMO</t>
  </si>
  <si>
    <t>JEFATURA DE CONTROL VEHICULAR</t>
  </si>
  <si>
    <t>DIRECCION DE SERVICIO LIMPIA</t>
  </si>
  <si>
    <t>DIRECCION DE PARQUES Y JARDINES</t>
  </si>
  <si>
    <t>JEFATURA DEL MERCADO TOMASA ESTEVES</t>
  </si>
  <si>
    <t>DIRECCION DE ALUMBRADO PUBLICO</t>
  </si>
  <si>
    <t>JEFATURA DE MERCADO BARAHONA</t>
  </si>
  <si>
    <t>JEFATURA DE PANTEONES</t>
  </si>
  <si>
    <t>DIRECCION DESARROLLO INSTITUCIONAL</t>
  </si>
  <si>
    <t>DIF</t>
  </si>
  <si>
    <t>INSADIS</t>
  </si>
  <si>
    <t>INST MPAL DE SALAMANCA DE LA MUJER</t>
  </si>
  <si>
    <t>MUNICIPIO DE SALAMANCA, GUANAJUATO.
ESTADO ANALÍTICO DEL EJERCICIO DEL PRESUPUESTO DE EGRESOS
Clasificación Administrativa
Del 1 de Enero al AL 30 DE SEPTIEMBRE DEL 2020</t>
  </si>
  <si>
    <t>Gobierno (Federal/Estatal/Municipal) de MUNICIPIO DE SALAMANCA, GUANAJUATO.
Estado Analítico del Ejercicio del Presupuesto de Egresos
Clasificación Administrativa
Del 1 de Enero al AL 30 DE SEPTIEMBRE DEL 2020</t>
  </si>
  <si>
    <t>Sector Paraestatal del Gobierno (Federal/Estatal/Municipal) de MUNICIPIO DE SALAMANCA, GUANAJUATO.
Estado Analítico del Ejercicio del Presupuesto de Egresos
Clasificación Administrativa
Del 1 de Enero al AL 30 DE SEPTIEMBRE DEL 2020</t>
  </si>
  <si>
    <t>MUNICIPIO DE SALAMANCA, GUANAJUATO.
ESTADO ANALÍTICO DEL EJERCICIO DEL PRESUPUESTO DE EGRESOS
Clasificación Funcional (Finalidad y Función)
Del 1 de Enero al AL 30 DE SEPTIEMBRE DEL 2020</t>
  </si>
  <si>
    <t>C.P HUMBERTO RAZO ARTEAGA</t>
  </si>
  <si>
    <t>LIC. MARIA BEATRIZ HERNÁNDEZ CRUZ</t>
  </si>
  <si>
    <t>TESORERO MUNICIPAL</t>
  </si>
  <si>
    <t>PRESIDENTE MUNICIPAL</t>
  </si>
  <si>
    <r>
      <t>ELABORÓ y  REVISÓ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</si>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</sst>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8" fillId="0" borderId="0" xfId="7" applyFont="1" applyFill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center" vertical="center" wrapText="1"/>
    </xf>
    <xf numFmtId="4" fontId="9" fillId="0" borderId="0" xfId="8" applyNumberFormat="1" applyFont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opLeftCell="A67" workbookViewId="0">
      <selection activeCell="C76" sqref="C76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7" t="s">
        <v>128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358437328.14999998</v>
      </c>
      <c r="D5" s="14">
        <f>SUM(D6:D12)</f>
        <v>5500000</v>
      </c>
      <c r="E5" s="14">
        <f>C5+D5</f>
        <v>363937328.14999998</v>
      </c>
      <c r="F5" s="14">
        <f>SUM(F6:F12)</f>
        <v>191789222.77000001</v>
      </c>
      <c r="G5" s="14">
        <f>SUM(G6:G12)</f>
        <v>191789222.77000001</v>
      </c>
      <c r="H5" s="14">
        <f>E5-F5</f>
        <v>172148105.37999997</v>
      </c>
    </row>
    <row r="6" spans="1:8" x14ac:dyDescent="0.2">
      <c r="A6" s="49">
        <v>1100</v>
      </c>
      <c r="B6" s="11" t="s">
        <v>70</v>
      </c>
      <c r="C6" s="15">
        <v>207095700.06</v>
      </c>
      <c r="D6" s="15">
        <v>3716602.11</v>
      </c>
      <c r="E6" s="15">
        <f t="shared" ref="E6:E69" si="0">C6+D6</f>
        <v>210812302.17000002</v>
      </c>
      <c r="F6" s="15">
        <v>121759426.76000001</v>
      </c>
      <c r="G6" s="15">
        <v>121759426.76000001</v>
      </c>
      <c r="H6" s="15">
        <f t="shared" ref="H6:H69" si="1">E6-F6</f>
        <v>89052875.410000011</v>
      </c>
    </row>
    <row r="7" spans="1:8" x14ac:dyDescent="0.2">
      <c r="A7" s="49">
        <v>1200</v>
      </c>
      <c r="B7" s="11" t="s">
        <v>71</v>
      </c>
      <c r="C7" s="15">
        <v>3814234.01</v>
      </c>
      <c r="D7" s="15">
        <v>500000</v>
      </c>
      <c r="E7" s="15">
        <f t="shared" si="0"/>
        <v>4314234.01</v>
      </c>
      <c r="F7" s="15">
        <v>2747998.73</v>
      </c>
      <c r="G7" s="15">
        <v>2747998.73</v>
      </c>
      <c r="H7" s="15">
        <f t="shared" si="1"/>
        <v>1566235.2799999998</v>
      </c>
    </row>
    <row r="8" spans="1:8" x14ac:dyDescent="0.2">
      <c r="A8" s="49">
        <v>1300</v>
      </c>
      <c r="B8" s="11" t="s">
        <v>72</v>
      </c>
      <c r="C8" s="15">
        <v>39075102.899999999</v>
      </c>
      <c r="D8" s="15">
        <v>4285114.24</v>
      </c>
      <c r="E8" s="15">
        <f t="shared" si="0"/>
        <v>43360217.140000001</v>
      </c>
      <c r="F8" s="15">
        <v>18700697.539999999</v>
      </c>
      <c r="G8" s="15">
        <v>18700697.539999999</v>
      </c>
      <c r="H8" s="15">
        <f t="shared" si="1"/>
        <v>24659519.600000001</v>
      </c>
    </row>
    <row r="9" spans="1:8" x14ac:dyDescent="0.2">
      <c r="A9" s="49">
        <v>1400</v>
      </c>
      <c r="B9" s="11" t="s">
        <v>35</v>
      </c>
      <c r="C9" s="15">
        <v>80690939.689999998</v>
      </c>
      <c r="D9" s="15">
        <v>-4326777.5</v>
      </c>
      <c r="E9" s="15">
        <f t="shared" si="0"/>
        <v>76364162.189999998</v>
      </c>
      <c r="F9" s="15">
        <v>33817905.399999999</v>
      </c>
      <c r="G9" s="15">
        <v>33817905.399999999</v>
      </c>
      <c r="H9" s="15">
        <f t="shared" si="1"/>
        <v>42546256.789999999</v>
      </c>
    </row>
    <row r="10" spans="1:8" x14ac:dyDescent="0.2">
      <c r="A10" s="49">
        <v>1500</v>
      </c>
      <c r="B10" s="11" t="s">
        <v>73</v>
      </c>
      <c r="C10" s="15">
        <v>25896351.489999998</v>
      </c>
      <c r="D10" s="15">
        <v>2162863.91</v>
      </c>
      <c r="E10" s="15">
        <f t="shared" si="0"/>
        <v>28059215.399999999</v>
      </c>
      <c r="F10" s="15">
        <v>14763194.34</v>
      </c>
      <c r="G10" s="15">
        <v>14763194.34</v>
      </c>
      <c r="H10" s="15">
        <f t="shared" si="1"/>
        <v>13296021.059999999</v>
      </c>
    </row>
    <row r="11" spans="1:8" x14ac:dyDescent="0.2">
      <c r="A11" s="49">
        <v>1600</v>
      </c>
      <c r="B11" s="11" t="s">
        <v>36</v>
      </c>
      <c r="C11" s="15">
        <v>1515000</v>
      </c>
      <c r="D11" s="15">
        <v>-837802.76</v>
      </c>
      <c r="E11" s="15">
        <f t="shared" si="0"/>
        <v>677197.24</v>
      </c>
      <c r="F11" s="15">
        <v>0</v>
      </c>
      <c r="G11" s="15">
        <v>0</v>
      </c>
      <c r="H11" s="15">
        <f t="shared" si="1"/>
        <v>677197.24</v>
      </c>
    </row>
    <row r="12" spans="1:8" x14ac:dyDescent="0.2">
      <c r="A12" s="49">
        <v>1700</v>
      </c>
      <c r="B12" s="11" t="s">
        <v>74</v>
      </c>
      <c r="C12" s="15">
        <v>350000</v>
      </c>
      <c r="D12" s="15">
        <v>0</v>
      </c>
      <c r="E12" s="15">
        <f t="shared" si="0"/>
        <v>350000</v>
      </c>
      <c r="F12" s="15">
        <v>0</v>
      </c>
      <c r="G12" s="15">
        <v>0</v>
      </c>
      <c r="H12" s="15">
        <f t="shared" si="1"/>
        <v>350000</v>
      </c>
    </row>
    <row r="13" spans="1:8" x14ac:dyDescent="0.2">
      <c r="A13" s="48" t="s">
        <v>62</v>
      </c>
      <c r="B13" s="7"/>
      <c r="C13" s="15">
        <f>SUM(C14:C22)</f>
        <v>54044429.080000006</v>
      </c>
      <c r="D13" s="15">
        <f>SUM(D14:D22)</f>
        <v>4697466.5199999996</v>
      </c>
      <c r="E13" s="15">
        <f t="shared" si="0"/>
        <v>58741895.600000009</v>
      </c>
      <c r="F13" s="15">
        <f>SUM(F14:F22)</f>
        <v>28516499.68</v>
      </c>
      <c r="G13" s="15">
        <f>SUM(G14:G22)</f>
        <v>25854624.359999999</v>
      </c>
      <c r="H13" s="15">
        <f t="shared" si="1"/>
        <v>30225395.920000009</v>
      </c>
    </row>
    <row r="14" spans="1:8" x14ac:dyDescent="0.2">
      <c r="A14" s="49">
        <v>2100</v>
      </c>
      <c r="B14" s="11" t="s">
        <v>75</v>
      </c>
      <c r="C14" s="15">
        <v>6317000</v>
      </c>
      <c r="D14" s="15">
        <v>1546670.14</v>
      </c>
      <c r="E14" s="15">
        <f t="shared" si="0"/>
        <v>7863670.1399999997</v>
      </c>
      <c r="F14" s="15">
        <v>3382398.95</v>
      </c>
      <c r="G14" s="15">
        <v>3096895.78</v>
      </c>
      <c r="H14" s="15">
        <f t="shared" si="1"/>
        <v>4481271.1899999995</v>
      </c>
    </row>
    <row r="15" spans="1:8" x14ac:dyDescent="0.2">
      <c r="A15" s="49">
        <v>2200</v>
      </c>
      <c r="B15" s="11" t="s">
        <v>76</v>
      </c>
      <c r="C15" s="15">
        <v>1457500</v>
      </c>
      <c r="D15" s="15">
        <v>343420</v>
      </c>
      <c r="E15" s="15">
        <f t="shared" si="0"/>
        <v>1800920</v>
      </c>
      <c r="F15" s="15">
        <v>953067.77</v>
      </c>
      <c r="G15" s="15">
        <v>893526.25</v>
      </c>
      <c r="H15" s="15">
        <f t="shared" si="1"/>
        <v>847852.23</v>
      </c>
    </row>
    <row r="16" spans="1:8" x14ac:dyDescent="0.2">
      <c r="A16" s="49">
        <v>2300</v>
      </c>
      <c r="B16" s="11" t="s">
        <v>77</v>
      </c>
      <c r="C16" s="15">
        <v>57500</v>
      </c>
      <c r="D16" s="15">
        <v>0</v>
      </c>
      <c r="E16" s="15">
        <f t="shared" si="0"/>
        <v>57500</v>
      </c>
      <c r="F16" s="15">
        <v>5614.4</v>
      </c>
      <c r="G16" s="15">
        <v>5614.4</v>
      </c>
      <c r="H16" s="15">
        <f t="shared" si="1"/>
        <v>51885.599999999999</v>
      </c>
    </row>
    <row r="17" spans="1:8" x14ac:dyDescent="0.2">
      <c r="A17" s="49">
        <v>2400</v>
      </c>
      <c r="B17" s="11" t="s">
        <v>78</v>
      </c>
      <c r="C17" s="15">
        <v>13211229.09</v>
      </c>
      <c r="D17" s="15">
        <v>325091.01</v>
      </c>
      <c r="E17" s="15">
        <f t="shared" si="0"/>
        <v>13536320.1</v>
      </c>
      <c r="F17" s="15">
        <v>3124431.34</v>
      </c>
      <c r="G17" s="15">
        <v>2439488.61</v>
      </c>
      <c r="H17" s="15">
        <f t="shared" si="1"/>
        <v>10411888.76</v>
      </c>
    </row>
    <row r="18" spans="1:8" x14ac:dyDescent="0.2">
      <c r="A18" s="49">
        <v>2500</v>
      </c>
      <c r="B18" s="11" t="s">
        <v>79</v>
      </c>
      <c r="C18" s="15">
        <v>682300</v>
      </c>
      <c r="D18" s="15">
        <v>279000</v>
      </c>
      <c r="E18" s="15">
        <f t="shared" si="0"/>
        <v>961300</v>
      </c>
      <c r="F18" s="15">
        <v>194208.78</v>
      </c>
      <c r="G18" s="15">
        <v>162323.82999999999</v>
      </c>
      <c r="H18" s="15">
        <f t="shared" si="1"/>
        <v>767091.22</v>
      </c>
    </row>
    <row r="19" spans="1:8" x14ac:dyDescent="0.2">
      <c r="A19" s="49">
        <v>2600</v>
      </c>
      <c r="B19" s="11" t="s">
        <v>80</v>
      </c>
      <c r="C19" s="15">
        <v>17227500</v>
      </c>
      <c r="D19" s="15">
        <v>563000</v>
      </c>
      <c r="E19" s="15">
        <f t="shared" si="0"/>
        <v>17790500</v>
      </c>
      <c r="F19" s="15">
        <v>16190432.68</v>
      </c>
      <c r="G19" s="15">
        <v>15126304.369999999</v>
      </c>
      <c r="H19" s="15">
        <f t="shared" si="1"/>
        <v>1600067.3200000003</v>
      </c>
    </row>
    <row r="20" spans="1:8" x14ac:dyDescent="0.2">
      <c r="A20" s="49">
        <v>2700</v>
      </c>
      <c r="B20" s="11" t="s">
        <v>81</v>
      </c>
      <c r="C20" s="15">
        <v>9308900</v>
      </c>
      <c r="D20" s="15">
        <v>770730.78</v>
      </c>
      <c r="E20" s="15">
        <f t="shared" si="0"/>
        <v>10079630.779999999</v>
      </c>
      <c r="F20" s="15">
        <v>1296330.1499999999</v>
      </c>
      <c r="G20" s="15">
        <v>1114279.75</v>
      </c>
      <c r="H20" s="15">
        <f t="shared" si="1"/>
        <v>8783300.629999999</v>
      </c>
    </row>
    <row r="21" spans="1:8" x14ac:dyDescent="0.2">
      <c r="A21" s="49">
        <v>2800</v>
      </c>
      <c r="B21" s="11" t="s">
        <v>82</v>
      </c>
      <c r="C21" s="15">
        <v>1500000</v>
      </c>
      <c r="D21" s="15">
        <v>630000</v>
      </c>
      <c r="E21" s="15">
        <f t="shared" si="0"/>
        <v>2130000</v>
      </c>
      <c r="F21" s="15">
        <v>629990.19999999995</v>
      </c>
      <c r="G21" s="15">
        <v>629990.19999999995</v>
      </c>
      <c r="H21" s="15">
        <f t="shared" si="1"/>
        <v>1500009.8</v>
      </c>
    </row>
    <row r="22" spans="1:8" x14ac:dyDescent="0.2">
      <c r="A22" s="49">
        <v>2900</v>
      </c>
      <c r="B22" s="11" t="s">
        <v>83</v>
      </c>
      <c r="C22" s="15">
        <v>4282499.99</v>
      </c>
      <c r="D22" s="15">
        <v>239554.59</v>
      </c>
      <c r="E22" s="15">
        <f t="shared" si="0"/>
        <v>4522054.58</v>
      </c>
      <c r="F22" s="15">
        <v>2740025.41</v>
      </c>
      <c r="G22" s="15">
        <v>2386201.17</v>
      </c>
      <c r="H22" s="15">
        <f t="shared" si="1"/>
        <v>1782029.17</v>
      </c>
    </row>
    <row r="23" spans="1:8" x14ac:dyDescent="0.2">
      <c r="A23" s="48" t="s">
        <v>63</v>
      </c>
      <c r="B23" s="7"/>
      <c r="C23" s="15">
        <f>SUM(C24:C32)</f>
        <v>152269418.63</v>
      </c>
      <c r="D23" s="15">
        <f>SUM(D24:D32)</f>
        <v>72992531.370000005</v>
      </c>
      <c r="E23" s="15">
        <f t="shared" si="0"/>
        <v>225261950</v>
      </c>
      <c r="F23" s="15">
        <f>SUM(F24:F32)</f>
        <v>93100579.090000004</v>
      </c>
      <c r="G23" s="15">
        <f>SUM(G24:G32)</f>
        <v>87099863.999999985</v>
      </c>
      <c r="H23" s="15">
        <f t="shared" si="1"/>
        <v>132161370.91</v>
      </c>
    </row>
    <row r="24" spans="1:8" x14ac:dyDescent="0.2">
      <c r="A24" s="49">
        <v>3100</v>
      </c>
      <c r="B24" s="11" t="s">
        <v>84</v>
      </c>
      <c r="C24" s="15">
        <v>11978235</v>
      </c>
      <c r="D24" s="15">
        <v>2873749.09</v>
      </c>
      <c r="E24" s="15">
        <f t="shared" si="0"/>
        <v>14851984.09</v>
      </c>
      <c r="F24" s="15">
        <v>9107300.7799999993</v>
      </c>
      <c r="G24" s="15">
        <v>7862529.9400000004</v>
      </c>
      <c r="H24" s="15">
        <f t="shared" si="1"/>
        <v>5744683.3100000005</v>
      </c>
    </row>
    <row r="25" spans="1:8" x14ac:dyDescent="0.2">
      <c r="A25" s="49">
        <v>3200</v>
      </c>
      <c r="B25" s="11" t="s">
        <v>85</v>
      </c>
      <c r="C25" s="15">
        <v>33502000</v>
      </c>
      <c r="D25" s="15">
        <v>3654566.32</v>
      </c>
      <c r="E25" s="15">
        <f t="shared" si="0"/>
        <v>37156566.32</v>
      </c>
      <c r="F25" s="15">
        <v>28723685.789999999</v>
      </c>
      <c r="G25" s="15">
        <v>27543516.289999999</v>
      </c>
      <c r="H25" s="15">
        <f t="shared" si="1"/>
        <v>8432880.5300000012</v>
      </c>
    </row>
    <row r="26" spans="1:8" x14ac:dyDescent="0.2">
      <c r="A26" s="49">
        <v>3300</v>
      </c>
      <c r="B26" s="11" t="s">
        <v>86</v>
      </c>
      <c r="C26" s="15">
        <v>28841539.789999999</v>
      </c>
      <c r="D26" s="15">
        <v>55521959.68</v>
      </c>
      <c r="E26" s="15">
        <f t="shared" si="0"/>
        <v>84363499.469999999</v>
      </c>
      <c r="F26" s="15">
        <v>25920225.440000001</v>
      </c>
      <c r="G26" s="15">
        <v>23507925.710000001</v>
      </c>
      <c r="H26" s="15">
        <f t="shared" si="1"/>
        <v>58443274.030000001</v>
      </c>
    </row>
    <row r="27" spans="1:8" x14ac:dyDescent="0.2">
      <c r="A27" s="49">
        <v>3400</v>
      </c>
      <c r="B27" s="11" t="s">
        <v>87</v>
      </c>
      <c r="C27" s="15">
        <v>4774900</v>
      </c>
      <c r="D27" s="15">
        <v>0</v>
      </c>
      <c r="E27" s="15">
        <f t="shared" si="0"/>
        <v>4774900</v>
      </c>
      <c r="F27" s="15">
        <v>2432365.17</v>
      </c>
      <c r="G27" s="15">
        <v>2432365.17</v>
      </c>
      <c r="H27" s="15">
        <f t="shared" si="1"/>
        <v>2342534.83</v>
      </c>
    </row>
    <row r="28" spans="1:8" x14ac:dyDescent="0.2">
      <c r="A28" s="49">
        <v>3500</v>
      </c>
      <c r="B28" s="11" t="s">
        <v>88</v>
      </c>
      <c r="C28" s="15">
        <v>16922150</v>
      </c>
      <c r="D28" s="15">
        <v>-177953.6</v>
      </c>
      <c r="E28" s="15">
        <f t="shared" si="0"/>
        <v>16744196.4</v>
      </c>
      <c r="F28" s="15">
        <v>4823903.84</v>
      </c>
      <c r="G28" s="15">
        <v>4297733.0199999996</v>
      </c>
      <c r="H28" s="15">
        <f t="shared" si="1"/>
        <v>11920292.560000001</v>
      </c>
    </row>
    <row r="29" spans="1:8" x14ac:dyDescent="0.2">
      <c r="A29" s="49">
        <v>3600</v>
      </c>
      <c r="B29" s="11" t="s">
        <v>89</v>
      </c>
      <c r="C29" s="15">
        <v>7050100</v>
      </c>
      <c r="D29" s="15">
        <v>3131800</v>
      </c>
      <c r="E29" s="15">
        <f t="shared" si="0"/>
        <v>10181900</v>
      </c>
      <c r="F29" s="15">
        <v>4219435.0599999996</v>
      </c>
      <c r="G29" s="15">
        <v>3936264.99</v>
      </c>
      <c r="H29" s="15">
        <f t="shared" si="1"/>
        <v>5962464.9400000004</v>
      </c>
    </row>
    <row r="30" spans="1:8" x14ac:dyDescent="0.2">
      <c r="A30" s="49">
        <v>3700</v>
      </c>
      <c r="B30" s="11" t="s">
        <v>90</v>
      </c>
      <c r="C30" s="15">
        <v>1513816</v>
      </c>
      <c r="D30" s="15">
        <v>538800</v>
      </c>
      <c r="E30" s="15">
        <f t="shared" si="0"/>
        <v>2052616</v>
      </c>
      <c r="F30" s="15">
        <v>86404.32</v>
      </c>
      <c r="G30" s="15">
        <v>86404.32</v>
      </c>
      <c r="H30" s="15">
        <f t="shared" si="1"/>
        <v>1966211.68</v>
      </c>
    </row>
    <row r="31" spans="1:8" x14ac:dyDescent="0.2">
      <c r="A31" s="49">
        <v>3800</v>
      </c>
      <c r="B31" s="11" t="s">
        <v>91</v>
      </c>
      <c r="C31" s="15">
        <v>8755000</v>
      </c>
      <c r="D31" s="15">
        <v>6439609.8799999999</v>
      </c>
      <c r="E31" s="15">
        <f t="shared" si="0"/>
        <v>15194609.879999999</v>
      </c>
      <c r="F31" s="15">
        <v>2906964.33</v>
      </c>
      <c r="G31" s="15">
        <v>2559190.94</v>
      </c>
      <c r="H31" s="15">
        <f t="shared" si="1"/>
        <v>12287645.549999999</v>
      </c>
    </row>
    <row r="32" spans="1:8" x14ac:dyDescent="0.2">
      <c r="A32" s="49">
        <v>3900</v>
      </c>
      <c r="B32" s="11" t="s">
        <v>19</v>
      </c>
      <c r="C32" s="15">
        <v>38931677.840000004</v>
      </c>
      <c r="D32" s="15">
        <v>1010000</v>
      </c>
      <c r="E32" s="15">
        <f t="shared" si="0"/>
        <v>39941677.840000004</v>
      </c>
      <c r="F32" s="15">
        <v>14880294.359999999</v>
      </c>
      <c r="G32" s="15">
        <v>14873933.619999999</v>
      </c>
      <c r="H32" s="15">
        <f t="shared" si="1"/>
        <v>25061383.480000004</v>
      </c>
    </row>
    <row r="33" spans="1:8" x14ac:dyDescent="0.2">
      <c r="A33" s="48" t="s">
        <v>64</v>
      </c>
      <c r="B33" s="7"/>
      <c r="C33" s="15">
        <f>SUM(C34:C42)</f>
        <v>70009703.349999994</v>
      </c>
      <c r="D33" s="15">
        <f>SUM(D34:D42)</f>
        <v>30856878.780000001</v>
      </c>
      <c r="E33" s="15">
        <f t="shared" si="0"/>
        <v>100866582.13</v>
      </c>
      <c r="F33" s="15">
        <f>SUM(F34:F42)</f>
        <v>56451378.420000002</v>
      </c>
      <c r="G33" s="15">
        <f>SUM(G34:G42)</f>
        <v>56120385.789999999</v>
      </c>
      <c r="H33" s="15">
        <f t="shared" si="1"/>
        <v>44415203.709999993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1601309.52</v>
      </c>
      <c r="E34" s="15">
        <f t="shared" si="0"/>
        <v>1601309.52</v>
      </c>
      <c r="F34" s="15">
        <v>601309.52</v>
      </c>
      <c r="G34" s="15">
        <v>601309.52</v>
      </c>
      <c r="H34" s="15">
        <f t="shared" si="1"/>
        <v>1000000</v>
      </c>
    </row>
    <row r="35" spans="1:8" x14ac:dyDescent="0.2">
      <c r="A35" s="49">
        <v>4200</v>
      </c>
      <c r="B35" s="11" t="s">
        <v>93</v>
      </c>
      <c r="C35" s="15">
        <v>42701123.350000001</v>
      </c>
      <c r="D35" s="15">
        <v>2100000</v>
      </c>
      <c r="E35" s="15">
        <f t="shared" si="0"/>
        <v>44801123.350000001</v>
      </c>
      <c r="F35" s="15">
        <v>30146153.699999999</v>
      </c>
      <c r="G35" s="15">
        <v>30146153.699999999</v>
      </c>
      <c r="H35" s="15">
        <f t="shared" si="1"/>
        <v>14654969.650000002</v>
      </c>
    </row>
    <row r="36" spans="1:8" x14ac:dyDescent="0.2">
      <c r="A36" s="49">
        <v>4300</v>
      </c>
      <c r="B36" s="11" t="s">
        <v>94</v>
      </c>
      <c r="C36" s="15">
        <v>4880000</v>
      </c>
      <c r="D36" s="15">
        <v>633680.24</v>
      </c>
      <c r="E36" s="15">
        <f t="shared" si="0"/>
        <v>5513680.2400000002</v>
      </c>
      <c r="F36" s="15">
        <v>1578866.23</v>
      </c>
      <c r="G36" s="15">
        <v>1578866.23</v>
      </c>
      <c r="H36" s="15">
        <f t="shared" si="1"/>
        <v>3934814.0100000002</v>
      </c>
    </row>
    <row r="37" spans="1:8" x14ac:dyDescent="0.2">
      <c r="A37" s="49">
        <v>4400</v>
      </c>
      <c r="B37" s="11" t="s">
        <v>95</v>
      </c>
      <c r="C37" s="15">
        <v>22428580</v>
      </c>
      <c r="D37" s="15">
        <v>26521889.02</v>
      </c>
      <c r="E37" s="15">
        <f t="shared" si="0"/>
        <v>48950469.019999996</v>
      </c>
      <c r="F37" s="15">
        <v>24125048.969999999</v>
      </c>
      <c r="G37" s="15">
        <v>23794056.34</v>
      </c>
      <c r="H37" s="15">
        <f t="shared" si="1"/>
        <v>24825420.049999997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34640900</v>
      </c>
      <c r="D43" s="15">
        <f>SUM(D44:D52)</f>
        <v>1762335.2599999998</v>
      </c>
      <c r="E43" s="15">
        <f t="shared" si="0"/>
        <v>36403235.259999998</v>
      </c>
      <c r="F43" s="15">
        <f>SUM(F44:F52)</f>
        <v>5087007.29</v>
      </c>
      <c r="G43" s="15">
        <f>SUM(G44:G52)</f>
        <v>4847769.83</v>
      </c>
      <c r="H43" s="15">
        <f t="shared" si="1"/>
        <v>31316227.969999999</v>
      </c>
    </row>
    <row r="44" spans="1:8" x14ac:dyDescent="0.2">
      <c r="A44" s="49">
        <v>5100</v>
      </c>
      <c r="B44" s="11" t="s">
        <v>99</v>
      </c>
      <c r="C44" s="15">
        <v>2173400</v>
      </c>
      <c r="D44" s="15">
        <v>1404535.5</v>
      </c>
      <c r="E44" s="15">
        <f t="shared" si="0"/>
        <v>3577935.5</v>
      </c>
      <c r="F44" s="15">
        <v>141245.82999999999</v>
      </c>
      <c r="G44" s="15">
        <v>85231.75</v>
      </c>
      <c r="H44" s="15">
        <f t="shared" si="1"/>
        <v>3436689.67</v>
      </c>
    </row>
    <row r="45" spans="1:8" x14ac:dyDescent="0.2">
      <c r="A45" s="49">
        <v>5200</v>
      </c>
      <c r="B45" s="11" t="s">
        <v>100</v>
      </c>
      <c r="C45" s="15">
        <v>270000</v>
      </c>
      <c r="D45" s="15">
        <v>85000</v>
      </c>
      <c r="E45" s="15">
        <f t="shared" si="0"/>
        <v>355000</v>
      </c>
      <c r="F45" s="15">
        <v>0</v>
      </c>
      <c r="G45" s="15">
        <v>0</v>
      </c>
      <c r="H45" s="15">
        <f t="shared" si="1"/>
        <v>355000</v>
      </c>
    </row>
    <row r="46" spans="1:8" x14ac:dyDescent="0.2">
      <c r="A46" s="49">
        <v>5300</v>
      </c>
      <c r="B46" s="11" t="s">
        <v>101</v>
      </c>
      <c r="C46" s="15">
        <v>125000</v>
      </c>
      <c r="D46" s="15">
        <v>-7500</v>
      </c>
      <c r="E46" s="15">
        <f t="shared" si="0"/>
        <v>117500</v>
      </c>
      <c r="F46" s="15">
        <v>0</v>
      </c>
      <c r="G46" s="15">
        <v>0</v>
      </c>
      <c r="H46" s="15">
        <f t="shared" si="1"/>
        <v>117500</v>
      </c>
    </row>
    <row r="47" spans="1:8" x14ac:dyDescent="0.2">
      <c r="A47" s="49">
        <v>5400</v>
      </c>
      <c r="B47" s="11" t="s">
        <v>102</v>
      </c>
      <c r="C47" s="15">
        <v>15429000</v>
      </c>
      <c r="D47" s="15">
        <v>-3493300.24</v>
      </c>
      <c r="E47" s="15">
        <f t="shared" si="0"/>
        <v>11935699.76</v>
      </c>
      <c r="F47" s="15">
        <v>2726000</v>
      </c>
      <c r="G47" s="15">
        <v>2726000</v>
      </c>
      <c r="H47" s="15">
        <f t="shared" si="1"/>
        <v>9209699.7599999998</v>
      </c>
    </row>
    <row r="48" spans="1:8" x14ac:dyDescent="0.2">
      <c r="A48" s="49">
        <v>5500</v>
      </c>
      <c r="B48" s="11" t="s">
        <v>103</v>
      </c>
      <c r="C48" s="15">
        <v>8000000</v>
      </c>
      <c r="D48" s="15">
        <v>0</v>
      </c>
      <c r="E48" s="15">
        <f t="shared" si="0"/>
        <v>8000000</v>
      </c>
      <c r="F48" s="15">
        <v>0</v>
      </c>
      <c r="G48" s="15">
        <v>0</v>
      </c>
      <c r="H48" s="15">
        <f t="shared" si="1"/>
        <v>8000000</v>
      </c>
    </row>
    <row r="49" spans="1:8" x14ac:dyDescent="0.2">
      <c r="A49" s="49">
        <v>5600</v>
      </c>
      <c r="B49" s="11" t="s">
        <v>104</v>
      </c>
      <c r="C49" s="15">
        <v>5313500</v>
      </c>
      <c r="D49" s="15">
        <v>110000</v>
      </c>
      <c r="E49" s="15">
        <f t="shared" si="0"/>
        <v>5423500</v>
      </c>
      <c r="F49" s="15">
        <v>410161.46</v>
      </c>
      <c r="G49" s="15">
        <v>226938.08</v>
      </c>
      <c r="H49" s="15">
        <f t="shared" si="1"/>
        <v>5013338.54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2080000</v>
      </c>
      <c r="D51" s="15">
        <v>2000000</v>
      </c>
      <c r="E51" s="15">
        <f t="shared" si="0"/>
        <v>4080000</v>
      </c>
      <c r="F51" s="15">
        <v>0</v>
      </c>
      <c r="G51" s="15">
        <v>0</v>
      </c>
      <c r="H51" s="15">
        <f t="shared" si="1"/>
        <v>4080000</v>
      </c>
    </row>
    <row r="52" spans="1:8" x14ac:dyDescent="0.2">
      <c r="A52" s="49">
        <v>5900</v>
      </c>
      <c r="B52" s="11" t="s">
        <v>107</v>
      </c>
      <c r="C52" s="15">
        <v>1250000</v>
      </c>
      <c r="D52" s="15">
        <v>1663600</v>
      </c>
      <c r="E52" s="15">
        <f t="shared" si="0"/>
        <v>2913600</v>
      </c>
      <c r="F52" s="15">
        <v>1809600</v>
      </c>
      <c r="G52" s="15">
        <v>1809600</v>
      </c>
      <c r="H52" s="15">
        <f t="shared" si="1"/>
        <v>1104000</v>
      </c>
    </row>
    <row r="53" spans="1:8" x14ac:dyDescent="0.2">
      <c r="A53" s="48" t="s">
        <v>66</v>
      </c>
      <c r="B53" s="7"/>
      <c r="C53" s="15">
        <f>SUM(C54:C56)</f>
        <v>83663560.340000004</v>
      </c>
      <c r="D53" s="15">
        <f>SUM(D54:D56)</f>
        <v>113952979.07000001</v>
      </c>
      <c r="E53" s="15">
        <f t="shared" si="0"/>
        <v>197616539.41000003</v>
      </c>
      <c r="F53" s="15">
        <f>SUM(F54:F56)</f>
        <v>76255996.710000008</v>
      </c>
      <c r="G53" s="15">
        <f>SUM(G54:G56)</f>
        <v>75992097.650000006</v>
      </c>
      <c r="H53" s="15">
        <f t="shared" si="1"/>
        <v>121360542.70000002</v>
      </c>
    </row>
    <row r="54" spans="1:8" x14ac:dyDescent="0.2">
      <c r="A54" s="49">
        <v>6100</v>
      </c>
      <c r="B54" s="11" t="s">
        <v>108</v>
      </c>
      <c r="C54" s="15">
        <v>83663560.340000004</v>
      </c>
      <c r="D54" s="15">
        <v>100670868.04000001</v>
      </c>
      <c r="E54" s="15">
        <f t="shared" si="0"/>
        <v>184334428.38</v>
      </c>
      <c r="F54" s="15">
        <v>73746562.790000007</v>
      </c>
      <c r="G54" s="15">
        <v>73482663.730000004</v>
      </c>
      <c r="H54" s="15">
        <f t="shared" si="1"/>
        <v>110587865.58999999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13282111.029999999</v>
      </c>
      <c r="E55" s="15">
        <f t="shared" si="0"/>
        <v>13282111.029999999</v>
      </c>
      <c r="F55" s="15">
        <v>2509433.92</v>
      </c>
      <c r="G55" s="15">
        <v>2509433.92</v>
      </c>
      <c r="H55" s="15">
        <f t="shared" si="1"/>
        <v>10772677.109999999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25293783.800000001</v>
      </c>
      <c r="D57" s="15">
        <f>SUM(D58:D64)</f>
        <v>-15829931.800000001</v>
      </c>
      <c r="E57" s="15">
        <f t="shared" si="0"/>
        <v>9463852</v>
      </c>
      <c r="F57" s="15">
        <f>SUM(F58:F64)</f>
        <v>0</v>
      </c>
      <c r="G57" s="15">
        <f>SUM(G58:G64)</f>
        <v>0</v>
      </c>
      <c r="H57" s="15">
        <f t="shared" si="1"/>
        <v>9463852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25293783.800000001</v>
      </c>
      <c r="D64" s="15">
        <v>-15829931.800000001</v>
      </c>
      <c r="E64" s="15">
        <f t="shared" si="0"/>
        <v>9463852</v>
      </c>
      <c r="F64" s="15">
        <v>0</v>
      </c>
      <c r="G64" s="15">
        <v>0</v>
      </c>
      <c r="H64" s="15">
        <f t="shared" si="1"/>
        <v>9463852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20734028.629999999</v>
      </c>
      <c r="E65" s="15">
        <f t="shared" si="0"/>
        <v>20734028.629999999</v>
      </c>
      <c r="F65" s="15">
        <f>SUM(F66:F68)</f>
        <v>9125764.4800000004</v>
      </c>
      <c r="G65" s="15">
        <f>SUM(G66:G68)</f>
        <v>9125764.4800000004</v>
      </c>
      <c r="H65" s="15">
        <f t="shared" si="1"/>
        <v>11608264.149999999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20734028.629999999</v>
      </c>
      <c r="E68" s="15">
        <f t="shared" si="0"/>
        <v>20734028.629999999</v>
      </c>
      <c r="F68" s="15">
        <v>9125764.4800000004</v>
      </c>
      <c r="G68" s="15">
        <v>9125764.4800000004</v>
      </c>
      <c r="H68" s="15">
        <f t="shared" si="1"/>
        <v>11608264.149999999</v>
      </c>
    </row>
    <row r="69" spans="1:8" x14ac:dyDescent="0.2">
      <c r="A69" s="48" t="s">
        <v>69</v>
      </c>
      <c r="B69" s="7"/>
      <c r="C69" s="15">
        <f>SUM(C70:C76)</f>
        <v>32634478.490000002</v>
      </c>
      <c r="D69" s="15">
        <f>SUM(D70:D76)</f>
        <v>-104698.89</v>
      </c>
      <c r="E69" s="15">
        <f t="shared" si="0"/>
        <v>32529779.600000001</v>
      </c>
      <c r="F69" s="15">
        <f>SUM(F70:F76)</f>
        <v>15139292.739999998</v>
      </c>
      <c r="G69" s="15">
        <f>SUM(G70:G76)</f>
        <v>15139292.739999998</v>
      </c>
      <c r="H69" s="15">
        <f t="shared" si="1"/>
        <v>17390486.860000003</v>
      </c>
    </row>
    <row r="70" spans="1:8" x14ac:dyDescent="0.2">
      <c r="A70" s="49">
        <v>9100</v>
      </c>
      <c r="B70" s="11" t="s">
        <v>118</v>
      </c>
      <c r="C70" s="15">
        <v>13363402.43</v>
      </c>
      <c r="D70" s="15">
        <v>0</v>
      </c>
      <c r="E70" s="15">
        <f t="shared" ref="E70:E76" si="2">C70+D70</f>
        <v>13363402.43</v>
      </c>
      <c r="F70" s="15">
        <v>9498901.1199999992</v>
      </c>
      <c r="G70" s="15">
        <v>9498901.1199999992</v>
      </c>
      <c r="H70" s="15">
        <f t="shared" ref="H70:H76" si="3">E70-F70</f>
        <v>3864501.3100000005</v>
      </c>
    </row>
    <row r="71" spans="1:8" x14ac:dyDescent="0.2">
      <c r="A71" s="49">
        <v>9200</v>
      </c>
      <c r="B71" s="11" t="s">
        <v>119</v>
      </c>
      <c r="C71" s="15">
        <v>11771076.060000001</v>
      </c>
      <c r="D71" s="15">
        <v>0</v>
      </c>
      <c r="E71" s="15">
        <f t="shared" si="2"/>
        <v>11771076.060000001</v>
      </c>
      <c r="F71" s="15">
        <v>5640391.6200000001</v>
      </c>
      <c r="G71" s="15">
        <v>5640391.6200000001</v>
      </c>
      <c r="H71" s="15">
        <f t="shared" si="3"/>
        <v>6130684.4400000004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7500000</v>
      </c>
      <c r="D76" s="16">
        <v>-104698.89</v>
      </c>
      <c r="E76" s="16">
        <f t="shared" si="2"/>
        <v>7395301.1100000003</v>
      </c>
      <c r="F76" s="16">
        <v>0</v>
      </c>
      <c r="G76" s="16">
        <v>0</v>
      </c>
      <c r="H76" s="16">
        <f t="shared" si="3"/>
        <v>7395301.1100000003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810993601.83999991</v>
      </c>
      <c r="D77" s="17">
        <f t="shared" si="4"/>
        <v>234561588.94</v>
      </c>
      <c r="E77" s="17">
        <f t="shared" si="4"/>
        <v>1045555190.78</v>
      </c>
      <c r="F77" s="17">
        <f t="shared" si="4"/>
        <v>475465741.18000007</v>
      </c>
      <c r="G77" s="17">
        <f t="shared" si="4"/>
        <v>465969021.62</v>
      </c>
      <c r="H77" s="17">
        <f t="shared" si="4"/>
        <v>570089449.60000002</v>
      </c>
    </row>
    <row r="84" spans="2:7" ht="12" customHeight="1" x14ac:dyDescent="0.2">
      <c r="B84" s="52" t="s">
        <v>182</v>
      </c>
      <c r="C84" s="56"/>
      <c r="D84" s="56"/>
      <c r="E84" s="56" t="s">
        <v>183</v>
      </c>
      <c r="F84" s="56"/>
      <c r="G84" s="56"/>
    </row>
    <row r="85" spans="2:7" ht="12" customHeight="1" x14ac:dyDescent="0.2">
      <c r="B85" s="52" t="s">
        <v>184</v>
      </c>
      <c r="C85" s="56"/>
      <c r="D85" s="56"/>
      <c r="E85" s="56" t="s">
        <v>185</v>
      </c>
      <c r="F85" s="56"/>
      <c r="G85" s="56"/>
    </row>
    <row r="86" spans="2:7" x14ac:dyDescent="0.2">
      <c r="B86" s="53"/>
      <c r="C86" s="53"/>
      <c r="D86" s="53"/>
      <c r="E86" s="54"/>
      <c r="F86" s="54"/>
    </row>
    <row r="87" spans="2:7" x14ac:dyDescent="0.2">
      <c r="B87" s="53"/>
      <c r="C87" s="53"/>
      <c r="D87" s="53"/>
      <c r="E87" s="54"/>
      <c r="F87" s="54"/>
    </row>
    <row r="88" spans="2:7" x14ac:dyDescent="0.2">
      <c r="B88" s="53"/>
      <c r="C88" s="53"/>
      <c r="D88" s="53"/>
      <c r="E88" s="54"/>
      <c r="F88" s="54"/>
    </row>
    <row r="89" spans="2:7" x14ac:dyDescent="0.2">
      <c r="B89" s="53"/>
      <c r="C89" s="53"/>
      <c r="D89" s="53"/>
      <c r="E89" s="54"/>
      <c r="F89" s="54"/>
    </row>
    <row r="90" spans="2:7" x14ac:dyDescent="0.2">
      <c r="B90" s="53"/>
      <c r="C90" s="53"/>
      <c r="D90" s="53"/>
      <c r="E90" s="54"/>
      <c r="F90" s="54"/>
    </row>
    <row r="91" spans="2:7" x14ac:dyDescent="0.2">
      <c r="B91" s="53"/>
      <c r="C91" s="53"/>
      <c r="D91" s="53"/>
      <c r="E91" s="54"/>
      <c r="F91" s="54"/>
    </row>
    <row r="92" spans="2:7" ht="12" x14ac:dyDescent="0.2">
      <c r="B92" s="55" t="s">
        <v>186</v>
      </c>
      <c r="C92" s="53"/>
      <c r="D92" s="53"/>
      <c r="E92" s="54"/>
      <c r="F92" s="54"/>
    </row>
    <row r="93" spans="2:7" ht="12" x14ac:dyDescent="0.2">
      <c r="B93" s="55" t="s">
        <v>187</v>
      </c>
      <c r="C93" s="53"/>
      <c r="D93" s="53"/>
      <c r="E93" s="54"/>
      <c r="F93" s="54"/>
    </row>
    <row r="94" spans="2:7" ht="12" x14ac:dyDescent="0.2">
      <c r="B94" s="55" t="s">
        <v>188</v>
      </c>
      <c r="C94" s="53"/>
      <c r="D94" s="53"/>
      <c r="E94" s="54"/>
      <c r="F94" s="54"/>
    </row>
  </sheetData>
  <sheetProtection formatCells="0" formatColumns="0" formatRows="0" autoFilter="0"/>
  <mergeCells count="8">
    <mergeCell ref="C85:D85"/>
    <mergeCell ref="A1:H1"/>
    <mergeCell ref="C2:G2"/>
    <mergeCell ref="H2:H3"/>
    <mergeCell ref="A2:B4"/>
    <mergeCell ref="C84:D84"/>
    <mergeCell ref="E84:G84"/>
    <mergeCell ref="E85:G8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selection activeCell="C25" sqref="C25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7" t="s">
        <v>129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667625739.07000005</v>
      </c>
      <c r="D6" s="50">
        <v>99315635.349999994</v>
      </c>
      <c r="E6" s="50">
        <f>C6+D6</f>
        <v>766941374.42000008</v>
      </c>
      <c r="F6" s="50">
        <v>374896762.06</v>
      </c>
      <c r="G6" s="50">
        <v>365903179.01999998</v>
      </c>
      <c r="H6" s="50">
        <f>E6-F6</f>
        <v>392044612.36000007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122504460.34</v>
      </c>
      <c r="D8" s="50">
        <v>135350652.47999999</v>
      </c>
      <c r="E8" s="50">
        <f>C8+D8</f>
        <v>257855112.81999999</v>
      </c>
      <c r="F8" s="50">
        <v>91070078</v>
      </c>
      <c r="G8" s="50">
        <v>90566941.480000004</v>
      </c>
      <c r="H8" s="50">
        <f>E8-F8</f>
        <v>166785034.81999999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20863402.43</v>
      </c>
      <c r="D10" s="50">
        <v>-104698.89</v>
      </c>
      <c r="E10" s="50">
        <f>C10+D10</f>
        <v>20758703.539999999</v>
      </c>
      <c r="F10" s="50">
        <v>9498901.1199999992</v>
      </c>
      <c r="G10" s="50">
        <v>9498901.1199999992</v>
      </c>
      <c r="H10" s="50">
        <f>E10-F10</f>
        <v>11259802.42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810993601.84000003</v>
      </c>
      <c r="D16" s="17">
        <f>SUM(D6+D8+D10+D12+D14)</f>
        <v>234561588.94</v>
      </c>
      <c r="E16" s="17">
        <f>SUM(E6+E8+E10+E12+E14)</f>
        <v>1045555190.78</v>
      </c>
      <c r="F16" s="17">
        <f t="shared" ref="F16:H16" si="0">SUM(F6+F8+F10+F12+F14)</f>
        <v>475465741.18000001</v>
      </c>
      <c r="G16" s="17">
        <f t="shared" si="0"/>
        <v>465969021.62</v>
      </c>
      <c r="H16" s="17">
        <f t="shared" si="0"/>
        <v>570089449.60000002</v>
      </c>
    </row>
    <row r="23" spans="2:7" ht="12" customHeight="1" x14ac:dyDescent="0.2">
      <c r="B23" s="52" t="s">
        <v>182</v>
      </c>
      <c r="C23" s="56"/>
      <c r="D23" s="56"/>
      <c r="E23" s="56" t="s">
        <v>183</v>
      </c>
      <c r="F23" s="56"/>
      <c r="G23" s="56"/>
    </row>
    <row r="24" spans="2:7" ht="12" customHeight="1" x14ac:dyDescent="0.2">
      <c r="B24" s="52" t="s">
        <v>184</v>
      </c>
      <c r="C24" s="56"/>
      <c r="D24" s="56"/>
      <c r="E24" s="56" t="s">
        <v>185</v>
      </c>
      <c r="F24" s="56"/>
      <c r="G24" s="56"/>
    </row>
    <row r="25" spans="2:7" x14ac:dyDescent="0.2">
      <c r="B25" s="53"/>
      <c r="C25" s="53"/>
      <c r="D25" s="53"/>
      <c r="E25" s="54"/>
      <c r="F25" s="54"/>
    </row>
    <row r="26" spans="2:7" x14ac:dyDescent="0.2">
      <c r="B26" s="53"/>
      <c r="C26" s="53"/>
      <c r="D26" s="53"/>
      <c r="E26" s="54"/>
      <c r="F26" s="54"/>
    </row>
    <row r="27" spans="2:7" x14ac:dyDescent="0.2">
      <c r="B27" s="53"/>
      <c r="C27" s="53"/>
      <c r="D27" s="53"/>
      <c r="E27" s="54"/>
      <c r="F27" s="54"/>
    </row>
    <row r="28" spans="2:7" x14ac:dyDescent="0.2">
      <c r="B28" s="53"/>
      <c r="C28" s="53"/>
      <c r="D28" s="53"/>
      <c r="E28" s="54"/>
      <c r="F28" s="54"/>
    </row>
    <row r="29" spans="2:7" x14ac:dyDescent="0.2">
      <c r="B29" s="53"/>
      <c r="C29" s="53"/>
      <c r="D29" s="53"/>
      <c r="E29" s="54"/>
      <c r="F29" s="54"/>
    </row>
    <row r="30" spans="2:7" x14ac:dyDescent="0.2">
      <c r="B30" s="53"/>
      <c r="C30" s="53"/>
      <c r="D30" s="53"/>
      <c r="E30" s="54"/>
      <c r="F30" s="54"/>
    </row>
    <row r="31" spans="2:7" ht="12" x14ac:dyDescent="0.2">
      <c r="B31" s="55" t="s">
        <v>186</v>
      </c>
      <c r="C31" s="53"/>
      <c r="D31" s="53"/>
      <c r="E31" s="54"/>
      <c r="F31" s="54"/>
    </row>
    <row r="32" spans="2:7" ht="12" x14ac:dyDescent="0.2">
      <c r="B32" s="55" t="s">
        <v>187</v>
      </c>
      <c r="C32" s="53"/>
      <c r="D32" s="53"/>
      <c r="E32" s="54"/>
      <c r="F32" s="54"/>
    </row>
    <row r="33" spans="2:6" ht="12" x14ac:dyDescent="0.2">
      <c r="B33" s="55" t="s">
        <v>188</v>
      </c>
      <c r="C33" s="53"/>
      <c r="D33" s="53"/>
      <c r="E33" s="54"/>
      <c r="F33" s="54"/>
    </row>
  </sheetData>
  <sheetProtection formatCells="0" formatColumns="0" formatRows="0" autoFilter="0"/>
  <mergeCells count="8">
    <mergeCell ref="C24:D24"/>
    <mergeCell ref="A1:H1"/>
    <mergeCell ref="C2:G2"/>
    <mergeCell ref="H2:H3"/>
    <mergeCell ref="A2:B4"/>
    <mergeCell ref="C23:D23"/>
    <mergeCell ref="E23:G23"/>
    <mergeCell ref="E24:G2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GridLines="0" tabSelected="1" topLeftCell="A67" workbookViewId="0">
      <selection activeCell="C99" sqref="C99:D99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7" t="s">
        <v>178</v>
      </c>
      <c r="B1" s="58"/>
      <c r="C1" s="58"/>
      <c r="D1" s="58"/>
      <c r="E1" s="58"/>
      <c r="F1" s="58"/>
      <c r="G1" s="58"/>
      <c r="H1" s="59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2" t="s">
        <v>54</v>
      </c>
      <c r="B3" s="63"/>
      <c r="C3" s="57" t="s">
        <v>60</v>
      </c>
      <c r="D3" s="58"/>
      <c r="E3" s="58"/>
      <c r="F3" s="58"/>
      <c r="G3" s="59"/>
      <c r="H3" s="60" t="s">
        <v>59</v>
      </c>
    </row>
    <row r="4" spans="1:8" ht="24.95" customHeight="1" x14ac:dyDescent="0.2">
      <c r="A4" s="64"/>
      <c r="B4" s="6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1"/>
    </row>
    <row r="5" spans="1:8" x14ac:dyDescent="0.2">
      <c r="A5" s="66"/>
      <c r="B5" s="67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14256871.060000001</v>
      </c>
      <c r="D7" s="15">
        <v>1936092.99</v>
      </c>
      <c r="E7" s="15">
        <f>C7+D7</f>
        <v>16192964.050000001</v>
      </c>
      <c r="F7" s="15">
        <v>8977156.1500000004</v>
      </c>
      <c r="G7" s="15">
        <v>8963081.7699999996</v>
      </c>
      <c r="H7" s="15">
        <f>E7-F7</f>
        <v>7215807.9000000004</v>
      </c>
    </row>
    <row r="8" spans="1:8" x14ac:dyDescent="0.2">
      <c r="A8" s="4" t="s">
        <v>131</v>
      </c>
      <c r="B8" s="22"/>
      <c r="C8" s="15">
        <v>20554557.809999999</v>
      </c>
      <c r="D8" s="15">
        <v>9619009.4299999997</v>
      </c>
      <c r="E8" s="15">
        <f t="shared" ref="E8:E13" si="0">C8+D8</f>
        <v>30173567.239999998</v>
      </c>
      <c r="F8" s="15">
        <v>15877627.9</v>
      </c>
      <c r="G8" s="15">
        <v>15654007.65</v>
      </c>
      <c r="H8" s="15">
        <f t="shared" ref="H8:H13" si="1">E8-F8</f>
        <v>14295939.339999998</v>
      </c>
    </row>
    <row r="9" spans="1:8" x14ac:dyDescent="0.2">
      <c r="A9" s="4" t="s">
        <v>132</v>
      </c>
      <c r="B9" s="22"/>
      <c r="C9" s="15">
        <v>6963249.8399999999</v>
      </c>
      <c r="D9" s="15">
        <v>3072991.61</v>
      </c>
      <c r="E9" s="15">
        <f t="shared" si="0"/>
        <v>10036241.449999999</v>
      </c>
      <c r="F9" s="15">
        <v>3560541.01</v>
      </c>
      <c r="G9" s="15">
        <v>3556334.37</v>
      </c>
      <c r="H9" s="15">
        <f t="shared" si="1"/>
        <v>6475700.4399999995</v>
      </c>
    </row>
    <row r="10" spans="1:8" x14ac:dyDescent="0.2">
      <c r="A10" s="4" t="s">
        <v>133</v>
      </c>
      <c r="B10" s="22"/>
      <c r="C10" s="15">
        <v>1099349.1299999999</v>
      </c>
      <c r="D10" s="15">
        <v>-144935.39000000001</v>
      </c>
      <c r="E10" s="15">
        <f t="shared" si="0"/>
        <v>954413.73999999987</v>
      </c>
      <c r="F10" s="15">
        <v>531350.94999999995</v>
      </c>
      <c r="G10" s="15">
        <v>530469.35</v>
      </c>
      <c r="H10" s="15">
        <f t="shared" si="1"/>
        <v>423062.78999999992</v>
      </c>
    </row>
    <row r="11" spans="1:8" x14ac:dyDescent="0.2">
      <c r="A11" s="4" t="s">
        <v>134</v>
      </c>
      <c r="B11" s="22"/>
      <c r="C11" s="15">
        <v>966080.26</v>
      </c>
      <c r="D11" s="15">
        <v>76239.27</v>
      </c>
      <c r="E11" s="15">
        <f t="shared" si="0"/>
        <v>1042319.53</v>
      </c>
      <c r="F11" s="15">
        <v>615802.18999999994</v>
      </c>
      <c r="G11" s="15">
        <v>613695.39</v>
      </c>
      <c r="H11" s="15">
        <f t="shared" si="1"/>
        <v>426517.34000000008</v>
      </c>
    </row>
    <row r="12" spans="1:8" x14ac:dyDescent="0.2">
      <c r="A12" s="4" t="s">
        <v>135</v>
      </c>
      <c r="B12" s="22"/>
      <c r="C12" s="15">
        <v>518926.12</v>
      </c>
      <c r="D12" s="15">
        <v>-151.47</v>
      </c>
      <c r="E12" s="15">
        <f t="shared" si="0"/>
        <v>518774.65</v>
      </c>
      <c r="F12" s="15">
        <v>333316.08</v>
      </c>
      <c r="G12" s="15">
        <v>332896.07</v>
      </c>
      <c r="H12" s="15">
        <f t="shared" si="1"/>
        <v>185458.57</v>
      </c>
    </row>
    <row r="13" spans="1:8" x14ac:dyDescent="0.2">
      <c r="A13" s="4" t="s">
        <v>136</v>
      </c>
      <c r="B13" s="22"/>
      <c r="C13" s="15">
        <v>1603669.2</v>
      </c>
      <c r="D13" s="15">
        <v>1742556.31</v>
      </c>
      <c r="E13" s="15">
        <f t="shared" si="0"/>
        <v>3346225.51</v>
      </c>
      <c r="F13" s="15">
        <v>815038.49</v>
      </c>
      <c r="G13" s="15">
        <v>815038.49</v>
      </c>
      <c r="H13" s="15">
        <f t="shared" si="1"/>
        <v>2531187.0199999996</v>
      </c>
    </row>
    <row r="14" spans="1:8" x14ac:dyDescent="0.2">
      <c r="A14" s="4" t="s">
        <v>137</v>
      </c>
      <c r="B14" s="22"/>
      <c r="C14" s="15">
        <v>11334615.1</v>
      </c>
      <c r="D14" s="15">
        <v>11289212.029999999</v>
      </c>
      <c r="E14" s="15">
        <f t="shared" ref="E14" si="2">C14+D14</f>
        <v>22623827.129999999</v>
      </c>
      <c r="F14" s="15">
        <v>13371980.6</v>
      </c>
      <c r="G14" s="15">
        <v>13227809.99</v>
      </c>
      <c r="H14" s="15">
        <f t="shared" ref="H14" si="3">E14-F14</f>
        <v>9251846.5299999993</v>
      </c>
    </row>
    <row r="15" spans="1:8" x14ac:dyDescent="0.2">
      <c r="A15" s="4" t="s">
        <v>138</v>
      </c>
      <c r="B15" s="22"/>
      <c r="C15" s="15">
        <v>137677272.53</v>
      </c>
      <c r="D15" s="15">
        <v>46755696.509999998</v>
      </c>
      <c r="E15" s="15">
        <f t="shared" ref="E15" si="4">C15+D15</f>
        <v>184432969.03999999</v>
      </c>
      <c r="F15" s="15">
        <v>43475599.189999998</v>
      </c>
      <c r="G15" s="15">
        <v>42931588.960000001</v>
      </c>
      <c r="H15" s="15">
        <f t="shared" ref="H15" si="5">E15-F15</f>
        <v>140957369.84999999</v>
      </c>
    </row>
    <row r="16" spans="1:8" x14ac:dyDescent="0.2">
      <c r="A16" s="4" t="s">
        <v>139</v>
      </c>
      <c r="B16" s="22"/>
      <c r="C16" s="15">
        <v>4078342.98</v>
      </c>
      <c r="D16" s="15">
        <v>-98535.95</v>
      </c>
      <c r="E16" s="15">
        <f t="shared" ref="E16" si="6">C16+D16</f>
        <v>3979807.03</v>
      </c>
      <c r="F16" s="15">
        <v>2216195.31</v>
      </c>
      <c r="G16" s="15">
        <v>2207843.5499999998</v>
      </c>
      <c r="H16" s="15">
        <f t="shared" ref="H16" si="7">E16-F16</f>
        <v>1763611.7199999997</v>
      </c>
    </row>
    <row r="17" spans="1:8" x14ac:dyDescent="0.2">
      <c r="A17" s="4" t="s">
        <v>140</v>
      </c>
      <c r="B17" s="22"/>
      <c r="C17" s="15">
        <v>10929699.289999999</v>
      </c>
      <c r="D17" s="15">
        <v>-331234.33</v>
      </c>
      <c r="E17" s="15">
        <f t="shared" ref="E17" si="8">C17+D17</f>
        <v>10598464.959999999</v>
      </c>
      <c r="F17" s="15">
        <v>6503030.7000000002</v>
      </c>
      <c r="G17" s="15">
        <v>6248148.1900000004</v>
      </c>
      <c r="H17" s="15">
        <f t="shared" ref="H17" si="9">E17-F17</f>
        <v>4095434.2599999988</v>
      </c>
    </row>
    <row r="18" spans="1:8" x14ac:dyDescent="0.2">
      <c r="A18" s="4" t="s">
        <v>141</v>
      </c>
      <c r="B18" s="22"/>
      <c r="C18" s="15">
        <v>8443454.6600000001</v>
      </c>
      <c r="D18" s="15">
        <v>-620383.14</v>
      </c>
      <c r="E18" s="15">
        <f t="shared" ref="E18" si="10">C18+D18</f>
        <v>7823071.5200000005</v>
      </c>
      <c r="F18" s="15">
        <v>4675980.5599999996</v>
      </c>
      <c r="G18" s="15">
        <v>4674933.71</v>
      </c>
      <c r="H18" s="15">
        <f t="shared" ref="H18" si="11">E18-F18</f>
        <v>3147090.9600000009</v>
      </c>
    </row>
    <row r="19" spans="1:8" x14ac:dyDescent="0.2">
      <c r="A19" s="4" t="s">
        <v>142</v>
      </c>
      <c r="B19" s="22"/>
      <c r="C19" s="15">
        <v>35553866.460000001</v>
      </c>
      <c r="D19" s="15">
        <v>329816.8</v>
      </c>
      <c r="E19" s="15">
        <f t="shared" ref="E19" si="12">C19+D19</f>
        <v>35883683.259999998</v>
      </c>
      <c r="F19" s="15">
        <v>18750037.739999998</v>
      </c>
      <c r="G19" s="15">
        <v>18533364.210000001</v>
      </c>
      <c r="H19" s="15">
        <f t="shared" ref="H19" si="13">E19-F19</f>
        <v>17133645.52</v>
      </c>
    </row>
    <row r="20" spans="1:8" x14ac:dyDescent="0.2">
      <c r="A20" s="4" t="s">
        <v>143</v>
      </c>
      <c r="B20" s="22"/>
      <c r="C20" s="15">
        <v>3204886.58</v>
      </c>
      <c r="D20" s="15">
        <v>212973.44</v>
      </c>
      <c r="E20" s="15">
        <f t="shared" ref="E20" si="14">C20+D20</f>
        <v>3417860.02</v>
      </c>
      <c r="F20" s="15">
        <v>2017712.91</v>
      </c>
      <c r="G20" s="15">
        <v>2017712.91</v>
      </c>
      <c r="H20" s="15">
        <f t="shared" ref="H20" si="15">E20-F20</f>
        <v>1400147.11</v>
      </c>
    </row>
    <row r="21" spans="1:8" x14ac:dyDescent="0.2">
      <c r="A21" s="4" t="s">
        <v>144</v>
      </c>
      <c r="B21" s="22"/>
      <c r="C21" s="15">
        <v>109755330.77</v>
      </c>
      <c r="D21" s="15">
        <v>-8822182.0800000001</v>
      </c>
      <c r="E21" s="15">
        <f t="shared" ref="E21" si="16">C21+D21</f>
        <v>100933148.69</v>
      </c>
      <c r="F21" s="15">
        <v>44258797.060000002</v>
      </c>
      <c r="G21" s="15">
        <v>44156777.740000002</v>
      </c>
      <c r="H21" s="15">
        <f t="shared" ref="H21" si="17">E21-F21</f>
        <v>56674351.629999995</v>
      </c>
    </row>
    <row r="22" spans="1:8" x14ac:dyDescent="0.2">
      <c r="A22" s="4" t="s">
        <v>145</v>
      </c>
      <c r="B22" s="22"/>
      <c r="C22" s="15">
        <v>4605283.68</v>
      </c>
      <c r="D22" s="15">
        <v>-294163.74</v>
      </c>
      <c r="E22" s="15">
        <f t="shared" ref="E22" si="18">C22+D22</f>
        <v>4311119.9399999995</v>
      </c>
      <c r="F22" s="15">
        <v>2338634.3199999998</v>
      </c>
      <c r="G22" s="15">
        <v>2331842.98</v>
      </c>
      <c r="H22" s="15">
        <f t="shared" ref="H22" si="19">E22-F22</f>
        <v>1972485.6199999996</v>
      </c>
    </row>
    <row r="23" spans="1:8" x14ac:dyDescent="0.2">
      <c r="A23" s="4" t="s">
        <v>146</v>
      </c>
      <c r="B23" s="22"/>
      <c r="C23" s="15">
        <v>32512838.309999999</v>
      </c>
      <c r="D23" s="15">
        <v>3065252.47</v>
      </c>
      <c r="E23" s="15">
        <f t="shared" ref="E23" si="20">C23+D23</f>
        <v>35578090.780000001</v>
      </c>
      <c r="F23" s="15">
        <v>12353377.66</v>
      </c>
      <c r="G23" s="15">
        <v>12315772.07</v>
      </c>
      <c r="H23" s="15">
        <f t="shared" ref="H23" si="21">E23-F23</f>
        <v>23224713.120000001</v>
      </c>
    </row>
    <row r="24" spans="1:8" x14ac:dyDescent="0.2">
      <c r="A24" s="4" t="s">
        <v>147</v>
      </c>
      <c r="B24" s="22"/>
      <c r="C24" s="15">
        <v>854251.3</v>
      </c>
      <c r="D24" s="15">
        <v>-2106.52</v>
      </c>
      <c r="E24" s="15">
        <f t="shared" ref="E24" si="22">C24+D24</f>
        <v>852144.78</v>
      </c>
      <c r="F24" s="15">
        <v>334283.76</v>
      </c>
      <c r="G24" s="15">
        <v>334283.76</v>
      </c>
      <c r="H24" s="15">
        <f t="shared" ref="H24" si="23">E24-F24</f>
        <v>517861.02</v>
      </c>
    </row>
    <row r="25" spans="1:8" x14ac:dyDescent="0.2">
      <c r="A25" s="4" t="s">
        <v>148</v>
      </c>
      <c r="B25" s="22"/>
      <c r="C25" s="15">
        <v>1993254.93</v>
      </c>
      <c r="D25" s="15">
        <v>221990.68</v>
      </c>
      <c r="E25" s="15">
        <f t="shared" ref="E25" si="24">C25+D25</f>
        <v>2215245.61</v>
      </c>
      <c r="F25" s="15">
        <v>1336268.8799999999</v>
      </c>
      <c r="G25" s="15">
        <v>1336268.8799999999</v>
      </c>
      <c r="H25" s="15">
        <f t="shared" ref="H25" si="25">E25-F25</f>
        <v>878976.73</v>
      </c>
    </row>
    <row r="26" spans="1:8" x14ac:dyDescent="0.2">
      <c r="A26" s="4" t="s">
        <v>149</v>
      </c>
      <c r="B26" s="22"/>
      <c r="C26" s="15">
        <v>777728.65</v>
      </c>
      <c r="D26" s="15">
        <v>29477.75</v>
      </c>
      <c r="E26" s="15">
        <f t="shared" ref="E26" si="26">C26+D26</f>
        <v>807206.40000000002</v>
      </c>
      <c r="F26" s="15">
        <v>484567.71</v>
      </c>
      <c r="G26" s="15">
        <v>481087.71</v>
      </c>
      <c r="H26" s="15">
        <f t="shared" ref="H26" si="27">E26-F26</f>
        <v>322638.69</v>
      </c>
    </row>
    <row r="27" spans="1:8" x14ac:dyDescent="0.2">
      <c r="A27" s="4" t="s">
        <v>150</v>
      </c>
      <c r="B27" s="22"/>
      <c r="C27" s="15">
        <v>108168430.90000001</v>
      </c>
      <c r="D27" s="15">
        <v>138135928.97</v>
      </c>
      <c r="E27" s="15">
        <f t="shared" ref="E27" si="28">C27+D27</f>
        <v>246304359.87</v>
      </c>
      <c r="F27" s="15">
        <v>104685945.25</v>
      </c>
      <c r="G27" s="15">
        <v>103285960.68000001</v>
      </c>
      <c r="H27" s="15">
        <f t="shared" ref="H27" si="29">E27-F27</f>
        <v>141618414.62</v>
      </c>
    </row>
    <row r="28" spans="1:8" x14ac:dyDescent="0.2">
      <c r="A28" s="4" t="s">
        <v>151</v>
      </c>
      <c r="B28" s="22"/>
      <c r="C28" s="15">
        <v>13056723.18</v>
      </c>
      <c r="D28" s="15">
        <v>1599903.22</v>
      </c>
      <c r="E28" s="15">
        <f t="shared" ref="E28" si="30">C28+D28</f>
        <v>14656626.4</v>
      </c>
      <c r="F28" s="15">
        <v>9427041.3800000008</v>
      </c>
      <c r="G28" s="15">
        <v>9407512.4299999997</v>
      </c>
      <c r="H28" s="15">
        <f t="shared" ref="H28" si="31">E28-F28</f>
        <v>5229585.0199999996</v>
      </c>
    </row>
    <row r="29" spans="1:8" x14ac:dyDescent="0.2">
      <c r="A29" s="4" t="s">
        <v>152</v>
      </c>
      <c r="B29" s="22"/>
      <c r="C29" s="15">
        <v>2591058.91</v>
      </c>
      <c r="D29" s="15">
        <v>128332.93</v>
      </c>
      <c r="E29" s="15">
        <f t="shared" ref="E29" si="32">C29+D29</f>
        <v>2719391.8400000003</v>
      </c>
      <c r="F29" s="15">
        <v>1433185.29</v>
      </c>
      <c r="G29" s="15">
        <v>1433185.29</v>
      </c>
      <c r="H29" s="15">
        <f t="shared" ref="H29" si="33">E29-F29</f>
        <v>1286206.5500000003</v>
      </c>
    </row>
    <row r="30" spans="1:8" x14ac:dyDescent="0.2">
      <c r="A30" s="4" t="s">
        <v>153</v>
      </c>
      <c r="B30" s="22"/>
      <c r="C30" s="15">
        <v>7865250.3700000001</v>
      </c>
      <c r="D30" s="15">
        <v>190913.84</v>
      </c>
      <c r="E30" s="15">
        <f t="shared" ref="E30" si="34">C30+D30</f>
        <v>8056164.21</v>
      </c>
      <c r="F30" s="15">
        <v>4614097.8499999996</v>
      </c>
      <c r="G30" s="15">
        <v>4459706.84</v>
      </c>
      <c r="H30" s="15">
        <f t="shared" ref="H30" si="35">E30-F30</f>
        <v>3442066.3600000003</v>
      </c>
    </row>
    <row r="31" spans="1:8" x14ac:dyDescent="0.2">
      <c r="A31" s="4" t="s">
        <v>154</v>
      </c>
      <c r="B31" s="22"/>
      <c r="C31" s="15">
        <v>4489840.4800000004</v>
      </c>
      <c r="D31" s="15">
        <v>-130593.39</v>
      </c>
      <c r="E31" s="15">
        <f t="shared" ref="E31" si="36">C31+D31</f>
        <v>4359247.0900000008</v>
      </c>
      <c r="F31" s="15">
        <v>2274347.0299999998</v>
      </c>
      <c r="G31" s="15">
        <v>2274347.0299999998</v>
      </c>
      <c r="H31" s="15">
        <f t="shared" ref="H31" si="37">E31-F31</f>
        <v>2084900.060000001</v>
      </c>
    </row>
    <row r="32" spans="1:8" x14ac:dyDescent="0.2">
      <c r="A32" s="4" t="s">
        <v>155</v>
      </c>
      <c r="B32" s="22"/>
      <c r="C32" s="15">
        <v>19940510.870000001</v>
      </c>
      <c r="D32" s="15">
        <v>-886427.36</v>
      </c>
      <c r="E32" s="15">
        <f t="shared" ref="E32" si="38">C32+D32</f>
        <v>19054083.510000002</v>
      </c>
      <c r="F32" s="15">
        <v>9970819.6400000006</v>
      </c>
      <c r="G32" s="15">
        <v>9375117.5600000005</v>
      </c>
      <c r="H32" s="15">
        <f t="shared" ref="H32" si="39">E32-F32</f>
        <v>9083263.870000001</v>
      </c>
    </row>
    <row r="33" spans="1:8" x14ac:dyDescent="0.2">
      <c r="A33" s="4" t="s">
        <v>156</v>
      </c>
      <c r="B33" s="22"/>
      <c r="C33" s="15">
        <v>2420174.73</v>
      </c>
      <c r="D33" s="15">
        <v>614673.42000000004</v>
      </c>
      <c r="E33" s="15">
        <f t="shared" ref="E33" si="40">C33+D33</f>
        <v>3034848.15</v>
      </c>
      <c r="F33" s="15">
        <v>1817811.77</v>
      </c>
      <c r="G33" s="15">
        <v>1816342.98</v>
      </c>
      <c r="H33" s="15">
        <f t="shared" ref="H33" si="41">E33-F33</f>
        <v>1217036.3799999999</v>
      </c>
    </row>
    <row r="34" spans="1:8" x14ac:dyDescent="0.2">
      <c r="A34" s="4" t="s">
        <v>157</v>
      </c>
      <c r="B34" s="22"/>
      <c r="C34" s="15">
        <v>3012945.72</v>
      </c>
      <c r="D34" s="15">
        <v>210935.75</v>
      </c>
      <c r="E34" s="15">
        <f t="shared" ref="E34" si="42">C34+D34</f>
        <v>3223881.47</v>
      </c>
      <c r="F34" s="15">
        <v>1519282.62</v>
      </c>
      <c r="G34" s="15">
        <v>1455083.66</v>
      </c>
      <c r="H34" s="15">
        <f t="shared" ref="H34" si="43">E34-F34</f>
        <v>1704598.85</v>
      </c>
    </row>
    <row r="35" spans="1:8" x14ac:dyDescent="0.2">
      <c r="A35" s="4" t="s">
        <v>158</v>
      </c>
      <c r="B35" s="22"/>
      <c r="C35" s="15">
        <v>15654852.43</v>
      </c>
      <c r="D35" s="15">
        <v>283483.09999999998</v>
      </c>
      <c r="E35" s="15">
        <f t="shared" ref="E35" si="44">C35+D35</f>
        <v>15938335.529999999</v>
      </c>
      <c r="F35" s="15">
        <v>7757932.4400000004</v>
      </c>
      <c r="G35" s="15">
        <v>7676736.6200000001</v>
      </c>
      <c r="H35" s="15">
        <f t="shared" ref="H35" si="45">E35-F35</f>
        <v>8180403.0899999989</v>
      </c>
    </row>
    <row r="36" spans="1:8" x14ac:dyDescent="0.2">
      <c r="A36" s="4" t="s">
        <v>159</v>
      </c>
      <c r="B36" s="22"/>
      <c r="C36" s="15">
        <v>17462517.050000001</v>
      </c>
      <c r="D36" s="15">
        <v>6596837.5099999998</v>
      </c>
      <c r="E36" s="15">
        <f t="shared" ref="E36" si="46">C36+D36</f>
        <v>24059354.560000002</v>
      </c>
      <c r="F36" s="15">
        <v>11093546.75</v>
      </c>
      <c r="G36" s="15">
        <v>11093546.75</v>
      </c>
      <c r="H36" s="15">
        <f t="shared" ref="H36" si="47">E36-F36</f>
        <v>12965807.810000002</v>
      </c>
    </row>
    <row r="37" spans="1:8" x14ac:dyDescent="0.2">
      <c r="A37" s="4" t="s">
        <v>160</v>
      </c>
      <c r="B37" s="22"/>
      <c r="C37" s="15">
        <v>8865744.9399999995</v>
      </c>
      <c r="D37" s="15">
        <v>1425714.88</v>
      </c>
      <c r="E37" s="15">
        <f t="shared" ref="E37" si="48">C37+D37</f>
        <v>10291459.82</v>
      </c>
      <c r="F37" s="15">
        <v>6166418.4800000004</v>
      </c>
      <c r="G37" s="15">
        <v>5239238.28</v>
      </c>
      <c r="H37" s="15">
        <f t="shared" ref="H37" si="49">E37-F37</f>
        <v>4125041.34</v>
      </c>
    </row>
    <row r="38" spans="1:8" x14ac:dyDescent="0.2">
      <c r="A38" s="4" t="s">
        <v>161</v>
      </c>
      <c r="B38" s="22"/>
      <c r="C38" s="15">
        <v>10269162.49</v>
      </c>
      <c r="D38" s="15">
        <v>2882883.52</v>
      </c>
      <c r="E38" s="15">
        <f t="shared" ref="E38" si="50">C38+D38</f>
        <v>13152046.01</v>
      </c>
      <c r="F38" s="15">
        <v>5213831.91</v>
      </c>
      <c r="G38" s="15">
        <v>5119765.3899999997</v>
      </c>
      <c r="H38" s="15">
        <f t="shared" ref="H38" si="51">E38-F38</f>
        <v>7938214.0999999996</v>
      </c>
    </row>
    <row r="39" spans="1:8" x14ac:dyDescent="0.2">
      <c r="A39" s="4" t="s">
        <v>162</v>
      </c>
      <c r="B39" s="22"/>
      <c r="C39" s="15">
        <v>18737371.43</v>
      </c>
      <c r="D39" s="15">
        <v>-1629637.52</v>
      </c>
      <c r="E39" s="15">
        <f t="shared" ref="E39" si="52">C39+D39</f>
        <v>17107733.91</v>
      </c>
      <c r="F39" s="15">
        <v>10706618.67</v>
      </c>
      <c r="G39" s="15">
        <v>10061823.810000001</v>
      </c>
      <c r="H39" s="15">
        <f t="shared" ref="H39" si="53">E39-F39</f>
        <v>6401115.2400000002</v>
      </c>
    </row>
    <row r="40" spans="1:8" x14ac:dyDescent="0.2">
      <c r="A40" s="4" t="s">
        <v>163</v>
      </c>
      <c r="B40" s="22"/>
      <c r="C40" s="15">
        <v>5210117.2699999996</v>
      </c>
      <c r="D40" s="15">
        <v>3422315.32</v>
      </c>
      <c r="E40" s="15">
        <f t="shared" ref="E40" si="54">C40+D40</f>
        <v>8632432.5899999999</v>
      </c>
      <c r="F40" s="15">
        <v>3445309.58</v>
      </c>
      <c r="G40" s="15">
        <v>3442987.25</v>
      </c>
      <c r="H40" s="15">
        <f t="shared" ref="H40" si="55">E40-F40</f>
        <v>5187123.01</v>
      </c>
    </row>
    <row r="41" spans="1:8" x14ac:dyDescent="0.2">
      <c r="A41" s="4" t="s">
        <v>164</v>
      </c>
      <c r="B41" s="22"/>
      <c r="C41" s="15">
        <v>9829384.5399999991</v>
      </c>
      <c r="D41" s="15">
        <v>5235034.97</v>
      </c>
      <c r="E41" s="15">
        <f t="shared" ref="E41" si="56">C41+D41</f>
        <v>15064419.509999998</v>
      </c>
      <c r="F41" s="15">
        <v>3931396.26</v>
      </c>
      <c r="G41" s="15">
        <v>3220299.59</v>
      </c>
      <c r="H41" s="15">
        <f t="shared" ref="H41" si="57">E41-F41</f>
        <v>11133023.249999998</v>
      </c>
    </row>
    <row r="42" spans="1:8" x14ac:dyDescent="0.2">
      <c r="A42" s="4" t="s">
        <v>165</v>
      </c>
      <c r="B42" s="22"/>
      <c r="C42" s="15">
        <v>5724026.04</v>
      </c>
      <c r="D42" s="15">
        <v>1030463.6</v>
      </c>
      <c r="E42" s="15">
        <f t="shared" ref="E42" si="58">C42+D42</f>
        <v>6754489.6399999997</v>
      </c>
      <c r="F42" s="15">
        <v>2896396.55</v>
      </c>
      <c r="G42" s="15">
        <v>2887863.88</v>
      </c>
      <c r="H42" s="15">
        <f t="shared" ref="H42" si="59">E42-F42</f>
        <v>3858093.09</v>
      </c>
    </row>
    <row r="43" spans="1:8" x14ac:dyDescent="0.2">
      <c r="A43" s="4" t="s">
        <v>166</v>
      </c>
      <c r="B43" s="22"/>
      <c r="C43" s="15">
        <v>13527341.93</v>
      </c>
      <c r="D43" s="15">
        <v>2537082.75</v>
      </c>
      <c r="E43" s="15">
        <f t="shared" ref="E43" si="60">C43+D43</f>
        <v>16064424.68</v>
      </c>
      <c r="F43" s="15">
        <v>7899797.9000000004</v>
      </c>
      <c r="G43" s="15">
        <v>7675959.6600000001</v>
      </c>
      <c r="H43" s="15">
        <f t="shared" ref="H43" si="61">E43-F43</f>
        <v>8164626.7799999993</v>
      </c>
    </row>
    <row r="44" spans="1:8" x14ac:dyDescent="0.2">
      <c r="A44" s="4" t="s">
        <v>167</v>
      </c>
      <c r="B44" s="22"/>
      <c r="C44" s="15">
        <v>17370635.190000001</v>
      </c>
      <c r="D44" s="15">
        <v>159649.92000000001</v>
      </c>
      <c r="E44" s="15">
        <f t="shared" ref="E44" si="62">C44+D44</f>
        <v>17530285.110000003</v>
      </c>
      <c r="F44" s="15">
        <v>16659327.279999999</v>
      </c>
      <c r="G44" s="15">
        <v>15537812.550000001</v>
      </c>
      <c r="H44" s="15">
        <f t="shared" ref="H44" si="63">E44-F44</f>
        <v>870957.8300000038</v>
      </c>
    </row>
    <row r="45" spans="1:8" x14ac:dyDescent="0.2">
      <c r="A45" s="4" t="s">
        <v>168</v>
      </c>
      <c r="B45" s="22"/>
      <c r="C45" s="15">
        <v>40723303.520000003</v>
      </c>
      <c r="D45" s="15">
        <v>1469905.93</v>
      </c>
      <c r="E45" s="15">
        <f t="shared" ref="E45" si="64">C45+D45</f>
        <v>42193209.450000003</v>
      </c>
      <c r="F45" s="15">
        <v>31300651.620000001</v>
      </c>
      <c r="G45" s="15">
        <v>29834862.460000001</v>
      </c>
      <c r="H45" s="15">
        <f t="shared" ref="H45" si="65">E45-F45</f>
        <v>10892557.830000002</v>
      </c>
    </row>
    <row r="46" spans="1:8" x14ac:dyDescent="0.2">
      <c r="A46" s="4" t="s">
        <v>169</v>
      </c>
      <c r="B46" s="22"/>
      <c r="C46" s="15">
        <v>11545265.27</v>
      </c>
      <c r="D46" s="15">
        <v>68448.42</v>
      </c>
      <c r="E46" s="15">
        <f t="shared" ref="E46" si="66">C46+D46</f>
        <v>11613713.689999999</v>
      </c>
      <c r="F46" s="15">
        <v>7590193.6699999999</v>
      </c>
      <c r="G46" s="15">
        <v>7541546.3399999999</v>
      </c>
      <c r="H46" s="15">
        <f t="shared" ref="H46" si="67">E46-F46</f>
        <v>4023520.0199999996</v>
      </c>
    </row>
    <row r="47" spans="1:8" x14ac:dyDescent="0.2">
      <c r="A47" s="4" t="s">
        <v>170</v>
      </c>
      <c r="B47" s="22"/>
      <c r="C47" s="15">
        <v>3354176.25</v>
      </c>
      <c r="D47" s="15">
        <v>159425.65</v>
      </c>
      <c r="E47" s="15">
        <f t="shared" ref="E47" si="68">C47+D47</f>
        <v>3513601.9</v>
      </c>
      <c r="F47" s="15">
        <v>2097334.77</v>
      </c>
      <c r="G47" s="15">
        <v>2097334.77</v>
      </c>
      <c r="H47" s="15">
        <f t="shared" ref="H47" si="69">E47-F47</f>
        <v>1416267.13</v>
      </c>
    </row>
    <row r="48" spans="1:8" x14ac:dyDescent="0.2">
      <c r="A48" s="4" t="s">
        <v>171</v>
      </c>
      <c r="B48" s="22"/>
      <c r="C48" s="15">
        <v>13797960.130000001</v>
      </c>
      <c r="D48" s="15">
        <v>1547332.39</v>
      </c>
      <c r="E48" s="15">
        <f t="shared" ref="E48" si="70">C48+D48</f>
        <v>15345292.520000001</v>
      </c>
      <c r="F48" s="15">
        <v>7376629.2199999997</v>
      </c>
      <c r="G48" s="15">
        <v>7045179.8300000001</v>
      </c>
      <c r="H48" s="15">
        <f t="shared" ref="H48" si="71">E48-F48</f>
        <v>7968663.3000000017</v>
      </c>
    </row>
    <row r="49" spans="1:8" x14ac:dyDescent="0.2">
      <c r="A49" s="4" t="s">
        <v>172</v>
      </c>
      <c r="B49" s="22"/>
      <c r="C49" s="15">
        <v>2042348.01</v>
      </c>
      <c r="D49" s="15">
        <v>31390.560000000001</v>
      </c>
      <c r="E49" s="15">
        <f t="shared" ref="E49" si="72">C49+D49</f>
        <v>2073738.57</v>
      </c>
      <c r="F49" s="15">
        <v>1069233.05</v>
      </c>
      <c r="G49" s="15">
        <v>1044406.59</v>
      </c>
      <c r="H49" s="15">
        <f t="shared" ref="H49" si="73">E49-F49</f>
        <v>1004505.52</v>
      </c>
    </row>
    <row r="50" spans="1:8" x14ac:dyDescent="0.2">
      <c r="A50" s="4" t="s">
        <v>173</v>
      </c>
      <c r="B50" s="22"/>
      <c r="C50" s="15">
        <v>2395494.84</v>
      </c>
      <c r="D50" s="15">
        <v>-55520.67</v>
      </c>
      <c r="E50" s="15">
        <f t="shared" ref="E50" si="74">C50+D50</f>
        <v>2339974.17</v>
      </c>
      <c r="F50" s="15">
        <v>1229211.6499999999</v>
      </c>
      <c r="G50" s="15">
        <v>1227802.25</v>
      </c>
      <c r="H50" s="15">
        <f t="shared" ref="H50" si="75">E50-F50</f>
        <v>1110762.52</v>
      </c>
    </row>
    <row r="51" spans="1:8" x14ac:dyDescent="0.2">
      <c r="A51" s="4" t="s">
        <v>174</v>
      </c>
      <c r="B51" s="22"/>
      <c r="C51" s="15">
        <v>2554313.34</v>
      </c>
      <c r="D51" s="15">
        <v>295494.56</v>
      </c>
      <c r="E51" s="15">
        <f t="shared" ref="E51" si="76">C51+D51</f>
        <v>2849807.9</v>
      </c>
      <c r="F51" s="15">
        <v>1215927.68</v>
      </c>
      <c r="G51" s="15">
        <v>1205487.68</v>
      </c>
      <c r="H51" s="15">
        <f t="shared" ref="H51" si="77">E51-F51</f>
        <v>1633880.22</v>
      </c>
    </row>
    <row r="52" spans="1:8" x14ac:dyDescent="0.2">
      <c r="A52" s="4" t="s">
        <v>175</v>
      </c>
      <c r="B52" s="22"/>
      <c r="C52" s="15">
        <v>33380223.350000001</v>
      </c>
      <c r="D52" s="15">
        <v>1200000</v>
      </c>
      <c r="E52" s="15">
        <f t="shared" ref="E52" si="78">C52+D52</f>
        <v>34580223.350000001</v>
      </c>
      <c r="F52" s="15">
        <v>22779102.550000001</v>
      </c>
      <c r="G52" s="15">
        <v>22779102.550000001</v>
      </c>
      <c r="H52" s="15">
        <f t="shared" ref="H52" si="79">E52-F52</f>
        <v>11801120.800000001</v>
      </c>
    </row>
    <row r="53" spans="1:8" x14ac:dyDescent="0.2">
      <c r="A53" s="4" t="s">
        <v>176</v>
      </c>
      <c r="B53" s="22"/>
      <c r="C53" s="15">
        <v>4500000</v>
      </c>
      <c r="D53" s="15">
        <v>320900</v>
      </c>
      <c r="E53" s="15">
        <f t="shared" ref="E53" si="80">C53+D53</f>
        <v>4820900</v>
      </c>
      <c r="F53" s="15">
        <v>3217051.15</v>
      </c>
      <c r="G53" s="15">
        <v>3217051.15</v>
      </c>
      <c r="H53" s="15">
        <f t="shared" ref="H53" si="81">E53-F53</f>
        <v>1603848.85</v>
      </c>
    </row>
    <row r="54" spans="1:8" x14ac:dyDescent="0.2">
      <c r="A54" s="4" t="s">
        <v>177</v>
      </c>
      <c r="B54" s="22"/>
      <c r="C54" s="15">
        <v>4820900</v>
      </c>
      <c r="D54" s="15">
        <v>-320900</v>
      </c>
      <c r="E54" s="15">
        <f t="shared" ref="E54" si="82">C54+D54</f>
        <v>4500000</v>
      </c>
      <c r="F54" s="15">
        <v>3250000</v>
      </c>
      <c r="G54" s="15">
        <v>3250000</v>
      </c>
      <c r="H54" s="15">
        <f t="shared" ref="H54" si="83">E54-F54</f>
        <v>1250000</v>
      </c>
    </row>
    <row r="55" spans="1:8" x14ac:dyDescent="0.2">
      <c r="A55" s="4"/>
      <c r="B55" s="22"/>
      <c r="C55" s="15"/>
      <c r="D55" s="15"/>
      <c r="E55" s="15"/>
      <c r="F55" s="15"/>
      <c r="G55" s="15"/>
      <c r="H55" s="15"/>
    </row>
    <row r="56" spans="1:8" x14ac:dyDescent="0.2">
      <c r="A56" s="4"/>
      <c r="B56" s="25"/>
      <c r="C56" s="16"/>
      <c r="D56" s="16"/>
      <c r="E56" s="16"/>
      <c r="F56" s="16"/>
      <c r="G56" s="16"/>
      <c r="H56" s="16"/>
    </row>
    <row r="57" spans="1:8" x14ac:dyDescent="0.2">
      <c r="A57" s="26"/>
      <c r="B57" s="47" t="s">
        <v>53</v>
      </c>
      <c r="C57" s="23">
        <f t="shared" ref="C57:H57" si="84">SUM(C7:C56)</f>
        <v>810993601.84000003</v>
      </c>
      <c r="D57" s="23">
        <f t="shared" si="84"/>
        <v>234561588.93999994</v>
      </c>
      <c r="E57" s="23">
        <f t="shared" si="84"/>
        <v>1045555190.7799999</v>
      </c>
      <c r="F57" s="23">
        <f t="shared" si="84"/>
        <v>475465741.17999995</v>
      </c>
      <c r="G57" s="23">
        <f t="shared" si="84"/>
        <v>465969021.61999983</v>
      </c>
      <c r="H57" s="23">
        <f t="shared" si="84"/>
        <v>570089449.5999999</v>
      </c>
    </row>
    <row r="60" spans="1:8" ht="45" customHeight="1" x14ac:dyDescent="0.2">
      <c r="A60" s="57" t="s">
        <v>179</v>
      </c>
      <c r="B60" s="58"/>
      <c r="C60" s="58"/>
      <c r="D60" s="58"/>
      <c r="E60" s="58"/>
      <c r="F60" s="58"/>
      <c r="G60" s="58"/>
      <c r="H60" s="59"/>
    </row>
    <row r="62" spans="1:8" x14ac:dyDescent="0.2">
      <c r="A62" s="62" t="s">
        <v>54</v>
      </c>
      <c r="B62" s="63"/>
      <c r="C62" s="57" t="s">
        <v>60</v>
      </c>
      <c r="D62" s="58"/>
      <c r="E62" s="58"/>
      <c r="F62" s="58"/>
      <c r="G62" s="59"/>
      <c r="H62" s="60" t="s">
        <v>59</v>
      </c>
    </row>
    <row r="63" spans="1:8" ht="22.5" x14ac:dyDescent="0.2">
      <c r="A63" s="64"/>
      <c r="B63" s="65"/>
      <c r="C63" s="9" t="s">
        <v>55</v>
      </c>
      <c r="D63" s="9" t="s">
        <v>125</v>
      </c>
      <c r="E63" s="9" t="s">
        <v>56</v>
      </c>
      <c r="F63" s="9" t="s">
        <v>57</v>
      </c>
      <c r="G63" s="9" t="s">
        <v>58</v>
      </c>
      <c r="H63" s="61"/>
    </row>
    <row r="64" spans="1:8" x14ac:dyDescent="0.2">
      <c r="A64" s="66"/>
      <c r="B64" s="67"/>
      <c r="C64" s="10">
        <v>1</v>
      </c>
      <c r="D64" s="10">
        <v>2</v>
      </c>
      <c r="E64" s="10" t="s">
        <v>126</v>
      </c>
      <c r="F64" s="10">
        <v>4</v>
      </c>
      <c r="G64" s="10">
        <v>5</v>
      </c>
      <c r="H64" s="10" t="s">
        <v>127</v>
      </c>
    </row>
    <row r="65" spans="1:8" x14ac:dyDescent="0.2">
      <c r="A65" s="28"/>
      <c r="B65" s="29"/>
      <c r="C65" s="33"/>
      <c r="D65" s="33"/>
      <c r="E65" s="33"/>
      <c r="F65" s="33"/>
      <c r="G65" s="33"/>
      <c r="H65" s="33"/>
    </row>
    <row r="66" spans="1:8" x14ac:dyDescent="0.2">
      <c r="A66" s="4" t="s">
        <v>8</v>
      </c>
      <c r="B66" s="2"/>
      <c r="C66" s="34">
        <v>0</v>
      </c>
      <c r="D66" s="34">
        <v>0</v>
      </c>
      <c r="E66" s="34">
        <f>C66+D66</f>
        <v>0</v>
      </c>
      <c r="F66" s="34">
        <v>0</v>
      </c>
      <c r="G66" s="34">
        <v>0</v>
      </c>
      <c r="H66" s="34">
        <f>E66-F66</f>
        <v>0</v>
      </c>
    </row>
    <row r="67" spans="1:8" x14ac:dyDescent="0.2">
      <c r="A67" s="4" t="s">
        <v>9</v>
      </c>
      <c r="B67" s="2"/>
      <c r="C67" s="34">
        <v>0</v>
      </c>
      <c r="D67" s="34">
        <v>0</v>
      </c>
      <c r="E67" s="34">
        <f t="shared" ref="E67:E69" si="85">C67+D67</f>
        <v>0</v>
      </c>
      <c r="F67" s="34">
        <v>0</v>
      </c>
      <c r="G67" s="34">
        <v>0</v>
      </c>
      <c r="H67" s="34">
        <f t="shared" ref="H67:H69" si="86">E67-F67</f>
        <v>0</v>
      </c>
    </row>
    <row r="68" spans="1:8" x14ac:dyDescent="0.2">
      <c r="A68" s="4" t="s">
        <v>10</v>
      </c>
      <c r="B68" s="2"/>
      <c r="C68" s="34">
        <v>0</v>
      </c>
      <c r="D68" s="34">
        <v>0</v>
      </c>
      <c r="E68" s="34">
        <f t="shared" si="85"/>
        <v>0</v>
      </c>
      <c r="F68" s="34">
        <v>0</v>
      </c>
      <c r="G68" s="34">
        <v>0</v>
      </c>
      <c r="H68" s="34">
        <f t="shared" si="86"/>
        <v>0</v>
      </c>
    </row>
    <row r="69" spans="1:8" x14ac:dyDescent="0.2">
      <c r="A69" s="4" t="s">
        <v>11</v>
      </c>
      <c r="B69" s="2"/>
      <c r="C69" s="34">
        <v>0</v>
      </c>
      <c r="D69" s="34">
        <v>0</v>
      </c>
      <c r="E69" s="34">
        <f t="shared" si="85"/>
        <v>0</v>
      </c>
      <c r="F69" s="34">
        <v>0</v>
      </c>
      <c r="G69" s="34">
        <v>0</v>
      </c>
      <c r="H69" s="34">
        <f t="shared" si="86"/>
        <v>0</v>
      </c>
    </row>
    <row r="70" spans="1:8" x14ac:dyDescent="0.2">
      <c r="A70" s="4"/>
      <c r="B70" s="2"/>
      <c r="C70" s="35"/>
      <c r="D70" s="35"/>
      <c r="E70" s="35"/>
      <c r="F70" s="35"/>
      <c r="G70" s="35"/>
      <c r="H70" s="35"/>
    </row>
    <row r="71" spans="1:8" x14ac:dyDescent="0.2">
      <c r="A71" s="26"/>
      <c r="B71" s="47" t="s">
        <v>53</v>
      </c>
      <c r="C71" s="23">
        <f>SUM(C66:C70)</f>
        <v>0</v>
      </c>
      <c r="D71" s="23">
        <f>SUM(D66:D70)</f>
        <v>0</v>
      </c>
      <c r="E71" s="23">
        <f>SUM(E66:E69)</f>
        <v>0</v>
      </c>
      <c r="F71" s="23">
        <f>SUM(F66:F69)</f>
        <v>0</v>
      </c>
      <c r="G71" s="23">
        <f>SUM(G66:G69)</f>
        <v>0</v>
      </c>
      <c r="H71" s="23">
        <f>SUM(H66:H69)</f>
        <v>0</v>
      </c>
    </row>
    <row r="74" spans="1:8" ht="45" customHeight="1" x14ac:dyDescent="0.2">
      <c r="A74" s="57" t="s">
        <v>180</v>
      </c>
      <c r="B74" s="58"/>
      <c r="C74" s="58"/>
      <c r="D74" s="58"/>
      <c r="E74" s="58"/>
      <c r="F74" s="58"/>
      <c r="G74" s="58"/>
      <c r="H74" s="59"/>
    </row>
    <row r="75" spans="1:8" x14ac:dyDescent="0.2">
      <c r="A75" s="62" t="s">
        <v>54</v>
      </c>
      <c r="B75" s="63"/>
      <c r="C75" s="57" t="s">
        <v>60</v>
      </c>
      <c r="D75" s="58"/>
      <c r="E75" s="58"/>
      <c r="F75" s="58"/>
      <c r="G75" s="59"/>
      <c r="H75" s="60" t="s">
        <v>59</v>
      </c>
    </row>
    <row r="76" spans="1:8" ht="22.5" x14ac:dyDescent="0.2">
      <c r="A76" s="64"/>
      <c r="B76" s="65"/>
      <c r="C76" s="9" t="s">
        <v>55</v>
      </c>
      <c r="D76" s="9" t="s">
        <v>125</v>
      </c>
      <c r="E76" s="9" t="s">
        <v>56</v>
      </c>
      <c r="F76" s="9" t="s">
        <v>57</v>
      </c>
      <c r="G76" s="9" t="s">
        <v>58</v>
      </c>
      <c r="H76" s="61"/>
    </row>
    <row r="77" spans="1:8" x14ac:dyDescent="0.2">
      <c r="A77" s="66"/>
      <c r="B77" s="67"/>
      <c r="C77" s="10">
        <v>1</v>
      </c>
      <c r="D77" s="10">
        <v>2</v>
      </c>
      <c r="E77" s="10" t="s">
        <v>126</v>
      </c>
      <c r="F77" s="10">
        <v>4</v>
      </c>
      <c r="G77" s="10">
        <v>5</v>
      </c>
      <c r="H77" s="10" t="s">
        <v>127</v>
      </c>
    </row>
    <row r="78" spans="1:8" x14ac:dyDescent="0.2">
      <c r="A78" s="28"/>
      <c r="B78" s="29"/>
      <c r="C78" s="33"/>
      <c r="D78" s="33"/>
      <c r="E78" s="33"/>
      <c r="F78" s="33"/>
      <c r="G78" s="33"/>
      <c r="H78" s="33"/>
    </row>
    <row r="79" spans="1:8" ht="22.5" x14ac:dyDescent="0.2">
      <c r="A79" s="4"/>
      <c r="B79" s="31" t="s">
        <v>13</v>
      </c>
      <c r="C79" s="34">
        <v>0</v>
      </c>
      <c r="D79" s="34">
        <v>0</v>
      </c>
      <c r="E79" s="34">
        <f>C79+D79</f>
        <v>0</v>
      </c>
      <c r="F79" s="34">
        <v>0</v>
      </c>
      <c r="G79" s="34">
        <v>0</v>
      </c>
      <c r="H79" s="34">
        <f>E79-F79</f>
        <v>0</v>
      </c>
    </row>
    <row r="80" spans="1:8" x14ac:dyDescent="0.2">
      <c r="A80" s="4"/>
      <c r="B80" s="31"/>
      <c r="C80" s="34"/>
      <c r="D80" s="34"/>
      <c r="E80" s="34"/>
      <c r="F80" s="34"/>
      <c r="G80" s="34"/>
      <c r="H80" s="34"/>
    </row>
    <row r="81" spans="1:8" x14ac:dyDescent="0.2">
      <c r="A81" s="4"/>
      <c r="B81" s="31" t="s">
        <v>12</v>
      </c>
      <c r="C81" s="34">
        <v>0</v>
      </c>
      <c r="D81" s="34">
        <v>0</v>
      </c>
      <c r="E81" s="34">
        <f>C81+D81</f>
        <v>0</v>
      </c>
      <c r="F81" s="34">
        <v>0</v>
      </c>
      <c r="G81" s="34">
        <v>0</v>
      </c>
      <c r="H81" s="34">
        <f>E81-F81</f>
        <v>0</v>
      </c>
    </row>
    <row r="82" spans="1:8" x14ac:dyDescent="0.2">
      <c r="A82" s="4"/>
      <c r="B82" s="31"/>
      <c r="C82" s="34"/>
      <c r="D82" s="34"/>
      <c r="E82" s="34"/>
      <c r="F82" s="34"/>
      <c r="G82" s="34"/>
      <c r="H82" s="34"/>
    </row>
    <row r="83" spans="1:8" ht="22.5" x14ac:dyDescent="0.2">
      <c r="A83" s="4"/>
      <c r="B83" s="31" t="s">
        <v>14</v>
      </c>
      <c r="C83" s="34">
        <v>0</v>
      </c>
      <c r="D83" s="34">
        <v>0</v>
      </c>
      <c r="E83" s="34">
        <f>C83+D83</f>
        <v>0</v>
      </c>
      <c r="F83" s="34">
        <v>0</v>
      </c>
      <c r="G83" s="34">
        <v>0</v>
      </c>
      <c r="H83" s="34">
        <f>E83-F83</f>
        <v>0</v>
      </c>
    </row>
    <row r="84" spans="1:8" x14ac:dyDescent="0.2">
      <c r="A84" s="4"/>
      <c r="B84" s="31"/>
      <c r="C84" s="34"/>
      <c r="D84" s="34"/>
      <c r="E84" s="34"/>
      <c r="F84" s="34"/>
      <c r="G84" s="34"/>
      <c r="H84" s="34"/>
    </row>
    <row r="85" spans="1:8" ht="22.5" x14ac:dyDescent="0.2">
      <c r="A85" s="4"/>
      <c r="B85" s="31" t="s">
        <v>26</v>
      </c>
      <c r="C85" s="34">
        <v>0</v>
      </c>
      <c r="D85" s="34">
        <v>0</v>
      </c>
      <c r="E85" s="34">
        <f>C85+D85</f>
        <v>0</v>
      </c>
      <c r="F85" s="34">
        <v>0</v>
      </c>
      <c r="G85" s="34">
        <v>0</v>
      </c>
      <c r="H85" s="34">
        <f>E85-F85</f>
        <v>0</v>
      </c>
    </row>
    <row r="86" spans="1:8" x14ac:dyDescent="0.2">
      <c r="A86" s="4"/>
      <c r="B86" s="31"/>
      <c r="C86" s="34"/>
      <c r="D86" s="34"/>
      <c r="E86" s="34"/>
      <c r="F86" s="34"/>
      <c r="G86" s="34"/>
      <c r="H86" s="34"/>
    </row>
    <row r="87" spans="1:8" ht="22.5" x14ac:dyDescent="0.2">
      <c r="A87" s="4"/>
      <c r="B87" s="31" t="s">
        <v>27</v>
      </c>
      <c r="C87" s="34">
        <v>0</v>
      </c>
      <c r="D87" s="34">
        <v>0</v>
      </c>
      <c r="E87" s="34">
        <f>C87+D87</f>
        <v>0</v>
      </c>
      <c r="F87" s="34">
        <v>0</v>
      </c>
      <c r="G87" s="34">
        <v>0</v>
      </c>
      <c r="H87" s="34">
        <f>E87-F87</f>
        <v>0</v>
      </c>
    </row>
    <row r="88" spans="1:8" x14ac:dyDescent="0.2">
      <c r="A88" s="4"/>
      <c r="B88" s="31"/>
      <c r="C88" s="34"/>
      <c r="D88" s="34"/>
      <c r="E88" s="34"/>
      <c r="F88" s="34"/>
      <c r="G88" s="34"/>
      <c r="H88" s="34"/>
    </row>
    <row r="89" spans="1:8" ht="22.5" x14ac:dyDescent="0.2">
      <c r="A89" s="4"/>
      <c r="B89" s="31" t="s">
        <v>34</v>
      </c>
      <c r="C89" s="34">
        <v>0</v>
      </c>
      <c r="D89" s="34">
        <v>0</v>
      </c>
      <c r="E89" s="34">
        <f>C89+D89</f>
        <v>0</v>
      </c>
      <c r="F89" s="34">
        <v>0</v>
      </c>
      <c r="G89" s="34">
        <v>0</v>
      </c>
      <c r="H89" s="34">
        <f>E89-F89</f>
        <v>0</v>
      </c>
    </row>
    <row r="90" spans="1:8" x14ac:dyDescent="0.2">
      <c r="A90" s="4"/>
      <c r="B90" s="31"/>
      <c r="C90" s="34"/>
      <c r="D90" s="34"/>
      <c r="E90" s="34"/>
      <c r="F90" s="34"/>
      <c r="G90" s="34"/>
      <c r="H90" s="34"/>
    </row>
    <row r="91" spans="1:8" x14ac:dyDescent="0.2">
      <c r="A91" s="4"/>
      <c r="B91" s="31" t="s">
        <v>15</v>
      </c>
      <c r="C91" s="34">
        <v>0</v>
      </c>
      <c r="D91" s="34">
        <v>0</v>
      </c>
      <c r="E91" s="34">
        <f>C91+D91</f>
        <v>0</v>
      </c>
      <c r="F91" s="34">
        <v>0</v>
      </c>
      <c r="G91" s="34">
        <v>0</v>
      </c>
      <c r="H91" s="34">
        <f>E91-F91</f>
        <v>0</v>
      </c>
    </row>
    <row r="92" spans="1:8" x14ac:dyDescent="0.2">
      <c r="A92" s="30"/>
      <c r="B92" s="32"/>
      <c r="C92" s="35"/>
      <c r="D92" s="35"/>
      <c r="E92" s="35"/>
      <c r="F92" s="35"/>
      <c r="G92" s="35"/>
      <c r="H92" s="35"/>
    </row>
    <row r="93" spans="1:8" x14ac:dyDescent="0.2">
      <c r="A93" s="26"/>
      <c r="B93" s="47" t="s">
        <v>53</v>
      </c>
      <c r="C93" s="23">
        <f t="shared" ref="C93:H93" si="87">SUM(C79:C91)</f>
        <v>0</v>
      </c>
      <c r="D93" s="23">
        <f t="shared" si="87"/>
        <v>0</v>
      </c>
      <c r="E93" s="23">
        <f t="shared" si="87"/>
        <v>0</v>
      </c>
      <c r="F93" s="23">
        <f t="shared" si="87"/>
        <v>0</v>
      </c>
      <c r="G93" s="23">
        <f t="shared" si="87"/>
        <v>0</v>
      </c>
      <c r="H93" s="23">
        <f t="shared" si="87"/>
        <v>0</v>
      </c>
    </row>
    <row r="98" spans="2:7" ht="12" customHeight="1" x14ac:dyDescent="0.2">
      <c r="B98" s="52" t="s">
        <v>182</v>
      </c>
      <c r="C98" s="56"/>
      <c r="D98" s="56"/>
      <c r="E98" s="56" t="s">
        <v>183</v>
      </c>
      <c r="F98" s="56"/>
      <c r="G98" s="56"/>
    </row>
    <row r="99" spans="2:7" ht="12" customHeight="1" x14ac:dyDescent="0.2">
      <c r="B99" s="52" t="s">
        <v>184</v>
      </c>
      <c r="C99" s="56"/>
      <c r="D99" s="56"/>
      <c r="E99" s="56" t="s">
        <v>185</v>
      </c>
      <c r="F99" s="56"/>
      <c r="G99" s="56"/>
    </row>
    <row r="100" spans="2:7" x14ac:dyDescent="0.2">
      <c r="B100" s="53"/>
      <c r="C100" s="53"/>
      <c r="D100" s="53"/>
      <c r="E100" s="54"/>
      <c r="F100" s="54"/>
    </row>
    <row r="101" spans="2:7" x14ac:dyDescent="0.2">
      <c r="B101" s="53"/>
      <c r="C101" s="53"/>
      <c r="D101" s="53"/>
      <c r="E101" s="54"/>
      <c r="F101" s="54"/>
    </row>
    <row r="102" spans="2:7" x14ac:dyDescent="0.2">
      <c r="B102" s="53"/>
      <c r="C102" s="53"/>
      <c r="D102" s="53"/>
      <c r="E102" s="54"/>
      <c r="F102" s="54"/>
    </row>
    <row r="103" spans="2:7" x14ac:dyDescent="0.2">
      <c r="B103" s="53"/>
      <c r="C103" s="53"/>
      <c r="D103" s="53"/>
      <c r="E103" s="54"/>
      <c r="F103" s="54"/>
    </row>
    <row r="104" spans="2:7" x14ac:dyDescent="0.2">
      <c r="B104" s="53"/>
      <c r="C104" s="53"/>
      <c r="D104" s="53"/>
      <c r="E104" s="54"/>
      <c r="F104" s="54"/>
    </row>
    <row r="105" spans="2:7" x14ac:dyDescent="0.2">
      <c r="B105" s="53"/>
      <c r="C105" s="53"/>
      <c r="D105" s="53"/>
      <c r="E105" s="54"/>
      <c r="F105" s="54"/>
    </row>
    <row r="106" spans="2:7" ht="12" x14ac:dyDescent="0.2">
      <c r="B106" s="55" t="s">
        <v>186</v>
      </c>
      <c r="C106" s="53"/>
      <c r="D106" s="53"/>
      <c r="E106" s="54"/>
      <c r="F106" s="54"/>
    </row>
    <row r="107" spans="2:7" ht="12" x14ac:dyDescent="0.2">
      <c r="B107" s="55" t="s">
        <v>187</v>
      </c>
      <c r="C107" s="53"/>
      <c r="D107" s="53"/>
      <c r="E107" s="54"/>
      <c r="F107" s="54"/>
    </row>
    <row r="108" spans="2:7" ht="12" x14ac:dyDescent="0.2">
      <c r="B108" s="55" t="s">
        <v>188</v>
      </c>
      <c r="C108" s="53"/>
      <c r="D108" s="53"/>
      <c r="E108" s="54"/>
      <c r="F108" s="54"/>
    </row>
  </sheetData>
  <sheetProtection formatCells="0" formatColumns="0" formatRows="0" insertRows="0" deleteRows="0" autoFilter="0"/>
  <mergeCells count="16">
    <mergeCell ref="C62:G62"/>
    <mergeCell ref="H62:H63"/>
    <mergeCell ref="A1:H1"/>
    <mergeCell ref="A3:B5"/>
    <mergeCell ref="A60:H60"/>
    <mergeCell ref="A62:B64"/>
    <mergeCell ref="C3:G3"/>
    <mergeCell ref="H3:H4"/>
    <mergeCell ref="C98:D98"/>
    <mergeCell ref="C99:D99"/>
    <mergeCell ref="A74:H74"/>
    <mergeCell ref="A75:B77"/>
    <mergeCell ref="C75:G75"/>
    <mergeCell ref="H75:H76"/>
    <mergeCell ref="E98:G98"/>
    <mergeCell ref="E99:G99"/>
  </mergeCells>
  <printOptions horizontalCentered="1"/>
  <pageMargins left="0.70866141732283472" right="0.70866141732283472" top="0" bottom="0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C20" sqref="C20"/>
    </sheetView>
  </sheetViews>
  <sheetFormatPr baseColWidth="10" defaultColWidth="12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7" t="s">
        <v>181</v>
      </c>
      <c r="B1" s="58"/>
      <c r="C1" s="58"/>
      <c r="D1" s="58"/>
      <c r="E1" s="58"/>
      <c r="F1" s="58"/>
      <c r="G1" s="58"/>
      <c r="H1" s="59"/>
    </row>
    <row r="2" spans="1:8" x14ac:dyDescent="0.2">
      <c r="A2" s="62" t="s">
        <v>54</v>
      </c>
      <c r="B2" s="63"/>
      <c r="C2" s="57" t="s">
        <v>60</v>
      </c>
      <c r="D2" s="58"/>
      <c r="E2" s="58"/>
      <c r="F2" s="58"/>
      <c r="G2" s="59"/>
      <c r="H2" s="60" t="s">
        <v>59</v>
      </c>
    </row>
    <row r="3" spans="1:8" ht="24.95" customHeight="1" x14ac:dyDescent="0.2">
      <c r="A3" s="64"/>
      <c r="B3" s="6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1"/>
    </row>
    <row r="4" spans="1:8" x14ac:dyDescent="0.2">
      <c r="A4" s="66"/>
      <c r="B4" s="6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424648399</v>
      </c>
      <c r="D6" s="15">
        <f t="shared" si="0"/>
        <v>72415115.519999996</v>
      </c>
      <c r="E6" s="15">
        <f t="shared" si="0"/>
        <v>497063514.51999998</v>
      </c>
      <c r="F6" s="15">
        <f t="shared" si="0"/>
        <v>209190181.88</v>
      </c>
      <c r="G6" s="15">
        <f t="shared" si="0"/>
        <v>205580991.05000001</v>
      </c>
      <c r="H6" s="15">
        <f t="shared" si="0"/>
        <v>287873332.63999999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50684198.100000001</v>
      </c>
      <c r="D9" s="15">
        <v>14401968.34</v>
      </c>
      <c r="E9" s="15">
        <f t="shared" si="1"/>
        <v>65086166.439999998</v>
      </c>
      <c r="F9" s="15">
        <v>33303023.239999998</v>
      </c>
      <c r="G9" s="15">
        <v>33053449.030000001</v>
      </c>
      <c r="H9" s="15">
        <f t="shared" si="2"/>
        <v>31783143.199999999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111748585.7</v>
      </c>
      <c r="D11" s="15">
        <v>-8600191.4000000004</v>
      </c>
      <c r="E11" s="15">
        <f t="shared" si="1"/>
        <v>103148394.3</v>
      </c>
      <c r="F11" s="15">
        <v>45595065.939999998</v>
      </c>
      <c r="G11" s="15">
        <v>45493046.619999997</v>
      </c>
      <c r="H11" s="15">
        <f t="shared" si="2"/>
        <v>57553328.359999999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149530813.75</v>
      </c>
      <c r="D13" s="15">
        <v>58044757.07</v>
      </c>
      <c r="E13" s="15">
        <f t="shared" si="1"/>
        <v>207575570.81999999</v>
      </c>
      <c r="F13" s="15">
        <v>57180895.869999997</v>
      </c>
      <c r="G13" s="15">
        <v>56492295.020000003</v>
      </c>
      <c r="H13" s="15">
        <f t="shared" si="2"/>
        <v>150394674.94999999</v>
      </c>
    </row>
    <row r="14" spans="1:8" x14ac:dyDescent="0.2">
      <c r="A14" s="38"/>
      <c r="B14" s="42" t="s">
        <v>19</v>
      </c>
      <c r="C14" s="15">
        <v>112684801.45</v>
      </c>
      <c r="D14" s="15">
        <v>8568581.5099999998</v>
      </c>
      <c r="E14" s="15">
        <f t="shared" si="1"/>
        <v>121253382.96000001</v>
      </c>
      <c r="F14" s="15">
        <v>73111196.829999998</v>
      </c>
      <c r="G14" s="15">
        <v>70542200.379999995</v>
      </c>
      <c r="H14" s="15">
        <f t="shared" si="2"/>
        <v>48142186.13000001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310049276.25999999</v>
      </c>
      <c r="D16" s="15">
        <f t="shared" si="3"/>
        <v>155122594.45000002</v>
      </c>
      <c r="E16" s="15">
        <f t="shared" si="3"/>
        <v>465171870.70999998</v>
      </c>
      <c r="F16" s="15">
        <f t="shared" si="3"/>
        <v>223849827.47999999</v>
      </c>
      <c r="G16" s="15">
        <f t="shared" si="3"/>
        <v>219321688.67000002</v>
      </c>
      <c r="H16" s="15">
        <f t="shared" si="3"/>
        <v>241322043.22999996</v>
      </c>
    </row>
    <row r="17" spans="1:8" x14ac:dyDescent="0.2">
      <c r="A17" s="38"/>
      <c r="B17" s="42" t="s">
        <v>45</v>
      </c>
      <c r="C17" s="15">
        <v>5724026.04</v>
      </c>
      <c r="D17" s="15">
        <v>16604649.939999999</v>
      </c>
      <c r="E17" s="15">
        <f>C17+D17</f>
        <v>22328675.98</v>
      </c>
      <c r="F17" s="15">
        <v>16547308</v>
      </c>
      <c r="G17" s="15">
        <v>16538775.33</v>
      </c>
      <c r="H17" s="15">
        <f t="shared" ref="H17:H23" si="4">E17-F17</f>
        <v>5781367.9800000004</v>
      </c>
    </row>
    <row r="18" spans="1:8" x14ac:dyDescent="0.2">
      <c r="A18" s="38"/>
      <c r="B18" s="42" t="s">
        <v>28</v>
      </c>
      <c r="C18" s="15">
        <v>232232035.09999999</v>
      </c>
      <c r="D18" s="15">
        <v>126918169.56999999</v>
      </c>
      <c r="E18" s="15">
        <f t="shared" ref="E18:E23" si="5">C18+D18</f>
        <v>359150204.66999996</v>
      </c>
      <c r="F18" s="15">
        <v>156383436.80000001</v>
      </c>
      <c r="G18" s="15">
        <v>152307668.27000001</v>
      </c>
      <c r="H18" s="15">
        <f t="shared" si="4"/>
        <v>202766767.86999995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24405538.02</v>
      </c>
      <c r="D20" s="15">
        <v>7859042.9299999997</v>
      </c>
      <c r="E20" s="15">
        <f t="shared" si="5"/>
        <v>32264580.949999999</v>
      </c>
      <c r="F20" s="15">
        <v>16542612.289999999</v>
      </c>
      <c r="G20" s="15">
        <v>16100184.08</v>
      </c>
      <c r="H20" s="15">
        <f t="shared" si="4"/>
        <v>15721968.66</v>
      </c>
    </row>
    <row r="21" spans="1:8" x14ac:dyDescent="0.2">
      <c r="A21" s="38"/>
      <c r="B21" s="42" t="s">
        <v>47</v>
      </c>
      <c r="C21" s="15">
        <v>2591058.91</v>
      </c>
      <c r="D21" s="15">
        <v>128332.93</v>
      </c>
      <c r="E21" s="15">
        <f t="shared" si="5"/>
        <v>2719391.8400000003</v>
      </c>
      <c r="F21" s="15">
        <v>1433185.29</v>
      </c>
      <c r="G21" s="15">
        <v>1433185.29</v>
      </c>
      <c r="H21" s="15">
        <f t="shared" si="4"/>
        <v>1286206.5500000003</v>
      </c>
    </row>
    <row r="22" spans="1:8" x14ac:dyDescent="0.2">
      <c r="A22" s="38"/>
      <c r="B22" s="42" t="s">
        <v>48</v>
      </c>
      <c r="C22" s="15">
        <v>37880223.350000001</v>
      </c>
      <c r="D22" s="15">
        <v>1520900</v>
      </c>
      <c r="E22" s="15">
        <f t="shared" si="5"/>
        <v>39401123.350000001</v>
      </c>
      <c r="F22" s="15">
        <v>25996153.699999999</v>
      </c>
      <c r="G22" s="15">
        <v>25996153.699999999</v>
      </c>
      <c r="H22" s="15">
        <f t="shared" si="4"/>
        <v>13404969.650000002</v>
      </c>
    </row>
    <row r="23" spans="1:8" x14ac:dyDescent="0.2">
      <c r="A23" s="38"/>
      <c r="B23" s="42" t="s">
        <v>4</v>
      </c>
      <c r="C23" s="15">
        <v>7216394.8399999999</v>
      </c>
      <c r="D23" s="15">
        <v>2091499.08</v>
      </c>
      <c r="E23" s="15">
        <f t="shared" si="5"/>
        <v>9307893.9199999999</v>
      </c>
      <c r="F23" s="15">
        <v>6947131.4000000004</v>
      </c>
      <c r="G23" s="15">
        <v>6945722</v>
      </c>
      <c r="H23" s="15">
        <f t="shared" si="4"/>
        <v>2360762.5199999996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76295926.579999998</v>
      </c>
      <c r="D25" s="15">
        <f t="shared" si="6"/>
        <v>7023878.9699999997</v>
      </c>
      <c r="E25" s="15">
        <f t="shared" si="6"/>
        <v>83319805.549999997</v>
      </c>
      <c r="F25" s="15">
        <f t="shared" si="6"/>
        <v>42425731.82</v>
      </c>
      <c r="G25" s="15">
        <f t="shared" si="6"/>
        <v>41066341.899999999</v>
      </c>
      <c r="H25" s="15">
        <f t="shared" si="6"/>
        <v>40894073.730000004</v>
      </c>
    </row>
    <row r="26" spans="1:8" x14ac:dyDescent="0.2">
      <c r="A26" s="38"/>
      <c r="B26" s="42" t="s">
        <v>29</v>
      </c>
      <c r="C26" s="15">
        <v>51865575.229999997</v>
      </c>
      <c r="D26" s="15">
        <v>8040899.7199999997</v>
      </c>
      <c r="E26" s="15">
        <f>C26+D26</f>
        <v>59906474.949999996</v>
      </c>
      <c r="F26" s="15">
        <v>30180565.149999999</v>
      </c>
      <c r="G26" s="15">
        <v>29416877.309999999</v>
      </c>
      <c r="H26" s="15">
        <f t="shared" ref="H26:H34" si="7">E26-F26</f>
        <v>29725909.799999997</v>
      </c>
    </row>
    <row r="27" spans="1:8" x14ac:dyDescent="0.2">
      <c r="A27" s="38"/>
      <c r="B27" s="42" t="s">
        <v>24</v>
      </c>
      <c r="C27" s="15">
        <v>19940510.870000001</v>
      </c>
      <c r="D27" s="15">
        <v>-886427.36</v>
      </c>
      <c r="E27" s="15">
        <f t="shared" ref="E27:E34" si="8">C27+D27</f>
        <v>19054083.510000002</v>
      </c>
      <c r="F27" s="15">
        <v>9970819.6400000006</v>
      </c>
      <c r="G27" s="15">
        <v>9375117.5600000005</v>
      </c>
      <c r="H27" s="15">
        <f t="shared" si="7"/>
        <v>9083263.870000001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4489840.4800000004</v>
      </c>
      <c r="D32" s="15">
        <v>-130593.39</v>
      </c>
      <c r="E32" s="15">
        <f t="shared" si="8"/>
        <v>4359247.0900000008</v>
      </c>
      <c r="F32" s="15">
        <v>2274347.0299999998</v>
      </c>
      <c r="G32" s="15">
        <v>2274347.0299999998</v>
      </c>
      <c r="H32" s="15">
        <f t="shared" si="7"/>
        <v>2084900.060000001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810993601.83999991</v>
      </c>
      <c r="D42" s="23">
        <f t="shared" si="12"/>
        <v>234561588.94</v>
      </c>
      <c r="E42" s="23">
        <f t="shared" si="12"/>
        <v>1045555190.78</v>
      </c>
      <c r="F42" s="23">
        <f t="shared" si="12"/>
        <v>475465741.17999995</v>
      </c>
      <c r="G42" s="23">
        <f t="shared" si="12"/>
        <v>465969021.62</v>
      </c>
      <c r="H42" s="23">
        <f t="shared" si="12"/>
        <v>570089449.5999999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51" spans="2:7" ht="12" customHeight="1" x14ac:dyDescent="0.2">
      <c r="B51" s="52" t="s">
        <v>182</v>
      </c>
      <c r="C51" s="56"/>
      <c r="D51" s="56"/>
      <c r="E51" s="56" t="s">
        <v>183</v>
      </c>
      <c r="F51" s="56"/>
      <c r="G51" s="56"/>
    </row>
    <row r="52" spans="2:7" ht="12" customHeight="1" x14ac:dyDescent="0.2">
      <c r="B52" s="52" t="s">
        <v>184</v>
      </c>
      <c r="C52" s="56"/>
      <c r="D52" s="56"/>
      <c r="E52" s="56" t="s">
        <v>185</v>
      </c>
      <c r="F52" s="56"/>
      <c r="G52" s="56"/>
    </row>
    <row r="53" spans="2:7" x14ac:dyDescent="0.2">
      <c r="B53" s="53"/>
      <c r="C53" s="53"/>
      <c r="D53" s="53"/>
      <c r="E53" s="54"/>
      <c r="F53" s="54"/>
    </row>
    <row r="54" spans="2:7" x14ac:dyDescent="0.2">
      <c r="B54" s="53"/>
      <c r="C54" s="53"/>
      <c r="D54" s="53"/>
      <c r="E54" s="54"/>
      <c r="F54" s="54"/>
    </row>
    <row r="55" spans="2:7" x14ac:dyDescent="0.2">
      <c r="B55" s="53"/>
      <c r="C55" s="53"/>
      <c r="D55" s="53"/>
      <c r="E55" s="54"/>
      <c r="F55" s="54"/>
    </row>
    <row r="56" spans="2:7" x14ac:dyDescent="0.2">
      <c r="B56" s="53"/>
      <c r="C56" s="53"/>
      <c r="D56" s="53"/>
      <c r="E56" s="54"/>
      <c r="F56" s="54"/>
    </row>
    <row r="57" spans="2:7" x14ac:dyDescent="0.2">
      <c r="B57" s="53"/>
      <c r="C57" s="53"/>
      <c r="D57" s="53"/>
      <c r="E57" s="54"/>
      <c r="F57" s="54"/>
    </row>
    <row r="58" spans="2:7" x14ac:dyDescent="0.2">
      <c r="B58" s="53"/>
      <c r="C58" s="53"/>
      <c r="D58" s="53"/>
      <c r="E58" s="54"/>
      <c r="F58" s="54"/>
    </row>
    <row r="59" spans="2:7" ht="12" x14ac:dyDescent="0.2">
      <c r="B59" s="55" t="s">
        <v>186</v>
      </c>
      <c r="C59" s="53"/>
      <c r="D59" s="53"/>
      <c r="E59" s="54"/>
      <c r="F59" s="54"/>
    </row>
    <row r="60" spans="2:7" ht="12" x14ac:dyDescent="0.2">
      <c r="B60" s="55" t="s">
        <v>187</v>
      </c>
      <c r="C60" s="53"/>
      <c r="D60" s="53"/>
      <c r="E60" s="54"/>
      <c r="F60" s="54"/>
    </row>
    <row r="61" spans="2:7" ht="12" x14ac:dyDescent="0.2">
      <c r="B61" s="55" t="s">
        <v>188</v>
      </c>
      <c r="C61" s="53"/>
      <c r="D61" s="53"/>
      <c r="E61" s="54"/>
      <c r="F61" s="54"/>
    </row>
  </sheetData>
  <sheetProtection formatCells="0" formatColumns="0" formatRows="0" autoFilter="0"/>
  <mergeCells count="8">
    <mergeCell ref="C52:D52"/>
    <mergeCell ref="A1:H1"/>
    <mergeCell ref="A2:B4"/>
    <mergeCell ref="C2:G2"/>
    <mergeCell ref="H2:H3"/>
    <mergeCell ref="C51:D51"/>
    <mergeCell ref="E51:G51"/>
    <mergeCell ref="E52:G52"/>
  </mergeCells>
  <printOptions horizontalCentered="1"/>
  <pageMargins left="0.70866141732283472" right="0.70866141732283472" top="0" bottom="0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opglo5</cp:lastModifiedBy>
  <cp:lastPrinted>2020-10-23T18:10:40Z</cp:lastPrinted>
  <dcterms:created xsi:type="dcterms:W3CDTF">2014-02-10T03:37:14Z</dcterms:created>
  <dcterms:modified xsi:type="dcterms:W3CDTF">2020-10-23T19:29:05Z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